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80" windowHeight="10836" activeTab="0"/>
  </bookViews>
  <sheets>
    <sheet name="55 Ampliaciones especiales" sheetId="1" r:id="rId1"/>
    <sheet name="Hoja1" sheetId="2" r:id="rId2"/>
    <sheet name="Hoja2" sheetId="3" r:id="rId3"/>
  </sheets>
  <definedNames>
    <definedName name="_xlnm.Print_Area" localSheetId="0">'55 Ampliaciones especiales'!$A$1:$K$81</definedName>
    <definedName name="_xlnm.Print_Titles" localSheetId="0">'55 Ampliaciones especiales'!$2:$2</definedName>
  </definedNames>
  <calcPr fullCalcOnLoad="1"/>
</workbook>
</file>

<file path=xl/sharedStrings.xml><?xml version="1.0" encoding="utf-8"?>
<sst xmlns="http://schemas.openxmlformats.org/spreadsheetml/2006/main" count="498" uniqueCount="151">
  <si>
    <t>European Aeronautic Defence Space Co.N.V</t>
  </si>
  <si>
    <t xml:space="preserve"> </t>
  </si>
  <si>
    <t>Jazztel, P.L.C.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</si>
  <si>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</si>
  <si>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</si>
  <si>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t>Observaciones/Notes</t>
  </si>
  <si>
    <t>Promotora de Informaciones,S.A.</t>
  </si>
  <si>
    <t>Grupo Ezentis, S.A.</t>
  </si>
  <si>
    <r>
      <t xml:space="preserve">SERVICIOS DE CONSUMO / </t>
    </r>
    <r>
      <rPr>
        <b/>
        <sz val="9"/>
        <color indexed="10"/>
        <rFont val="Arial"/>
        <family val="2"/>
      </rPr>
      <t>CONSUMER SERVICES</t>
    </r>
  </si>
  <si>
    <r>
      <t xml:space="preserve">Total Servicios de Consumo / </t>
    </r>
    <r>
      <rPr>
        <b/>
        <sz val="9"/>
        <color indexed="10"/>
        <rFont val="Arial"/>
        <family val="2"/>
      </rPr>
      <t>Total Consumer Services</t>
    </r>
  </si>
  <si>
    <r>
      <t>Fecha de emisión/</t>
    </r>
    <r>
      <rPr>
        <b/>
        <sz val="9"/>
        <color indexed="10"/>
        <rFont val="Arial"/>
        <family val="2"/>
      </rPr>
      <t>Issuance date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</si>
  <si>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</si>
  <si>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</si>
  <si>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</si>
  <si>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</si>
  <si>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</si>
  <si>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</si>
  <si>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</si>
  <si>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r>
      <t xml:space="preserve">MATERIALES BÁSICOS INDUSTRIA Y CONSTRUCCIÓN / </t>
    </r>
    <r>
      <rPr>
        <b/>
        <sz val="9"/>
        <color indexed="10"/>
        <rFont val="Arial"/>
        <family val="2"/>
      </rPr>
      <t>BASIC MATERIALS, INDUSTRY AND CONSTRUCTION</t>
    </r>
  </si>
  <si>
    <t>Ercros S.A.</t>
  </si>
  <si>
    <r>
      <t xml:space="preserve">Suscrita por Ya Capital Dutch B.V. / </t>
    </r>
    <r>
      <rPr>
        <sz val="9"/>
        <color indexed="10"/>
        <rFont val="Arial"/>
        <family val="2"/>
      </rPr>
      <t>Signed by Ya Capital Dutch B.V.</t>
    </r>
  </si>
  <si>
    <r>
      <t xml:space="preserve">Plan Empleados 2012 / </t>
    </r>
    <r>
      <rPr>
        <sz val="9"/>
        <color indexed="10"/>
        <rFont val="Arial"/>
        <family val="2"/>
      </rPr>
      <t>Employee remuneration package</t>
    </r>
  </si>
  <si>
    <r>
      <t xml:space="preserve">Total Materiales Básicos  Industria y Construcción </t>
    </r>
    <r>
      <rPr>
        <b/>
        <sz val="9"/>
        <color indexed="10"/>
        <rFont val="Arial"/>
        <family val="2"/>
      </rPr>
      <t>/ Total Basic Materials, Industry and Construction</t>
    </r>
  </si>
  <si>
    <r>
      <t xml:space="preserve">Ejercicio Warrants / </t>
    </r>
    <r>
      <rPr>
        <sz val="9"/>
        <color indexed="10"/>
        <rFont val="Arial"/>
        <family val="2"/>
      </rPr>
      <t>Warrants execution</t>
    </r>
  </si>
  <si>
    <r>
      <t xml:space="preserve">Ejercicio Warrants / </t>
    </r>
    <r>
      <rPr>
        <sz val="9"/>
        <color indexed="10"/>
        <rFont val="Arial"/>
        <family val="2"/>
      </rPr>
      <t>warrants execution</t>
    </r>
  </si>
  <si>
    <r>
      <t xml:space="preserve">Retribución a acciones Clase B en acciones Clase A / </t>
    </r>
    <r>
      <rPr>
        <sz val="9"/>
        <color indexed="10"/>
        <rFont val="Arial"/>
        <family val="2"/>
      </rPr>
      <t xml:space="preserve">Remuneration to Class B shares in Class A shares </t>
    </r>
  </si>
  <si>
    <r>
      <t xml:space="preserve">SERVICIOS FINANCIEROS INMOBILIARIOS / </t>
    </r>
    <r>
      <rPr>
        <b/>
        <sz val="9"/>
        <color indexed="10"/>
        <rFont val="Arial"/>
        <family val="2"/>
      </rPr>
      <t>FINANCIAL AND REAL STATE SERVICES</t>
    </r>
  </si>
  <si>
    <r>
      <t xml:space="preserve">Compensacion Creditos / </t>
    </r>
    <r>
      <rPr>
        <sz val="9"/>
        <color indexed="10"/>
        <rFont val="Arial"/>
        <family val="2"/>
      </rPr>
      <t>Debt-equity conversion</t>
    </r>
  </si>
  <si>
    <r>
      <t xml:space="preserve">Total Servicios Financieros e Inmobiliarios / </t>
    </r>
    <r>
      <rPr>
        <b/>
        <sz val="9"/>
        <color indexed="10"/>
        <rFont val="Arial"/>
        <family val="2"/>
      </rPr>
      <t>Total Financial and Real State Services</t>
    </r>
  </si>
  <si>
    <r>
      <t xml:space="preserve">TECNOLOGÍA Y TELECOMUNICACIONES / </t>
    </r>
    <r>
      <rPr>
        <b/>
        <sz val="9"/>
        <color indexed="10"/>
        <rFont val="Arial"/>
        <family val="2"/>
      </rPr>
      <t>TECHNOLOGY AND TELECOMMUNICATIONS</t>
    </r>
  </si>
  <si>
    <r>
      <t xml:space="preserve">Suscripta por Gem Capital SAS / </t>
    </r>
    <r>
      <rPr>
        <sz val="9"/>
        <color indexed="10"/>
        <rFont val="Arial"/>
        <family val="2"/>
      </rPr>
      <t>Subscriptions by Gem Capital SAS</t>
    </r>
  </si>
  <si>
    <t>42 X 1000</t>
  </si>
  <si>
    <r>
      <t xml:space="preserve">Suscrita por Soprea / </t>
    </r>
    <r>
      <rPr>
        <sz val="9"/>
        <color indexed="10"/>
        <rFont val="Arial"/>
        <family val="2"/>
      </rPr>
      <t>Subscriptions by Soprea</t>
    </r>
  </si>
  <si>
    <r>
      <t xml:space="preserve">Suscrita por Gem Capital / </t>
    </r>
    <r>
      <rPr>
        <sz val="9"/>
        <color indexed="10"/>
        <rFont val="Arial"/>
        <family val="2"/>
      </rPr>
      <t>Subscriptions by Gem Capital</t>
    </r>
  </si>
  <si>
    <r>
      <t xml:space="preserve">Ejercicio Warrants y Opciones 2008-2012 / </t>
    </r>
    <r>
      <rPr>
        <sz val="9"/>
        <color indexed="10"/>
        <rFont val="Arial"/>
        <family val="2"/>
      </rPr>
      <t>Warrants and Options execution  2008-2012</t>
    </r>
  </si>
  <si>
    <t>1 X 100</t>
  </si>
  <si>
    <r>
      <t xml:space="preserve">Ejercicio Warrants y Opciones 2008-2012 / </t>
    </r>
    <r>
      <rPr>
        <sz val="9"/>
        <color indexed="10"/>
        <rFont val="Arial"/>
        <family val="2"/>
      </rPr>
      <t>Warrants and Options execution  2008-2013</t>
    </r>
  </si>
  <si>
    <r>
      <t xml:space="preserve">Total Tecnología y Telecomunicaciones / </t>
    </r>
    <r>
      <rPr>
        <b/>
        <sz val="9"/>
        <color indexed="10"/>
        <rFont val="Arial"/>
        <family val="2"/>
      </rPr>
      <t>Total Technology and Telecommunications</t>
    </r>
  </si>
  <si>
    <r>
      <t xml:space="preserve">TOTAL / </t>
    </r>
    <r>
      <rPr>
        <b/>
        <sz val="9"/>
        <color indexed="10"/>
        <rFont val="Arial"/>
        <family val="2"/>
      </rPr>
      <t>TOTAL</t>
    </r>
  </si>
  <si>
    <r>
      <t>Por efectivo de las acciones entragadas en concepto de dividendos se considera el valor a precio de mercado /</t>
    </r>
    <r>
      <rPr>
        <sz val="8"/>
        <color indexed="10"/>
        <rFont val="Arial"/>
        <family val="2"/>
      </rPr>
      <t>Shares distributed to shareholders as dividends at market price</t>
    </r>
    <r>
      <rPr>
        <sz val="8"/>
        <rFont val="Arial"/>
        <family val="2"/>
      </rPr>
      <t>.</t>
    </r>
  </si>
  <si>
    <t>Otras Ampliaciones Especiales (A,B,C,D,E,F,H,I,N) en el Periodo 01/01/2013 - 31/11/2013</t>
  </si>
  <si>
    <t>Entidad</t>
  </si>
  <si>
    <t>Periodo</t>
  </si>
  <si>
    <t>Proporción</t>
  </si>
  <si>
    <t>Acciones Emitidas</t>
  </si>
  <si>
    <t>Valor Nominal</t>
  </si>
  <si>
    <t>Precio</t>
  </si>
  <si>
    <t>% Lib.</t>
  </si>
  <si>
    <t>Desemb.</t>
  </si>
  <si>
    <t>Efectivo</t>
  </si>
  <si>
    <t>Fecha Admisión</t>
  </si>
  <si>
    <t>Observaciones</t>
  </si>
  <si>
    <t>Sector Mat.Basicos, Industria y Construcción</t>
  </si>
  <si>
    <t>Cie Automotive, S.A.</t>
  </si>
  <si>
    <t xml:space="preserve">- </t>
  </si>
  <si>
    <t>116 X 10000</t>
  </si>
  <si>
    <t>Suscrita por Ya Capital Dutch B.V.</t>
  </si>
  <si>
    <t>966 X 100000</t>
  </si>
  <si>
    <t>Suscrita por Ya Global Dutch B.V.</t>
  </si>
  <si>
    <t>9 X 1000</t>
  </si>
  <si>
    <t>115 X 10000</t>
  </si>
  <si>
    <t>Abengoa, S.A.</t>
  </si>
  <si>
    <t>5512 X 10000</t>
  </si>
  <si>
    <t>Surcripcion Restringida</t>
  </si>
  <si>
    <t>53 X 1000</t>
  </si>
  <si>
    <t>69 X 10000</t>
  </si>
  <si>
    <t>Opcion Empleados</t>
  </si>
  <si>
    <t>269 X 100000</t>
  </si>
  <si>
    <t>Plan Empleados 2013</t>
  </si>
  <si>
    <t>Total Sector Mat.Basicos, Industria y Construcción</t>
  </si>
  <si>
    <t>Sector Bienes de Consumo</t>
  </si>
  <si>
    <t>Adolfo Dominguez, S.A.</t>
  </si>
  <si>
    <t>14 X 1000</t>
  </si>
  <si>
    <t>Suscripcion Restringida</t>
  </si>
  <si>
    <t>Total Sector Bienes de Consumo</t>
  </si>
  <si>
    <t>Sector Servicios de Consumo</t>
  </si>
  <si>
    <t>Nh Hoteles, S.A.</t>
  </si>
  <si>
    <t>25 X 100</t>
  </si>
  <si>
    <t>Suscripcion de Tangla Spain, S.L.</t>
  </si>
  <si>
    <t>33 X 10000</t>
  </si>
  <si>
    <t xml:space="preserve">Retribución a acciones Clase B en acciones Clase A </t>
  </si>
  <si>
    <t>46 X 100000</t>
  </si>
  <si>
    <t>2 X 100000</t>
  </si>
  <si>
    <t>Para Ejercicio de Warrants</t>
  </si>
  <si>
    <t xml:space="preserve"> --</t>
  </si>
  <si>
    <t>22 X 10000</t>
  </si>
  <si>
    <t>118 X 100000</t>
  </si>
  <si>
    <t>103 X 100000</t>
  </si>
  <si>
    <t>Ejercicio Warrants</t>
  </si>
  <si>
    <t>111 X 100000</t>
  </si>
  <si>
    <t>86 X 100000</t>
  </si>
  <si>
    <t>39 X 100000</t>
  </si>
  <si>
    <t>Total Sector Servicios de Consumo</t>
  </si>
  <si>
    <t>Sector Servicios Financieros e Inmobiliarios</t>
  </si>
  <si>
    <t>Banco Popular Español, S.A.</t>
  </si>
  <si>
    <t>63 X 1000</t>
  </si>
  <si>
    <t>Banco de Sabadell, S.A.</t>
  </si>
  <si>
    <t>1235 X 10000</t>
  </si>
  <si>
    <t>Colocacion Privada Acelerada</t>
  </si>
  <si>
    <t>Banco de Valencia, S.A.</t>
  </si>
  <si>
    <t>8192 X 100</t>
  </si>
  <si>
    <t>Amp. Para Plan Resolucion Aprobado Por el Frob</t>
  </si>
  <si>
    <t>Quabit Inmobiliaria, S.A.</t>
  </si>
  <si>
    <t>229 X 10000</t>
  </si>
  <si>
    <t>Compensacion de Creditos Julio 2013</t>
  </si>
  <si>
    <t>137 X 10000</t>
  </si>
  <si>
    <t>Suscrita Por Gem Capital Sas</t>
  </si>
  <si>
    <t>152 X 10000</t>
  </si>
  <si>
    <t>85 X 10000</t>
  </si>
  <si>
    <t>Urbas Grupo Financiero, S.A.</t>
  </si>
  <si>
    <t>966 X 10000</t>
  </si>
  <si>
    <t>19 X 100</t>
  </si>
  <si>
    <t>Compensacion de Creditos</t>
  </si>
  <si>
    <t>4265 X 10000</t>
  </si>
  <si>
    <t>Total Sector Servicios Financieros e Inmobiliarios</t>
  </si>
  <si>
    <t>Sector Tecnología y Telecomunicaciones</t>
  </si>
  <si>
    <t>49 X 10000</t>
  </si>
  <si>
    <t>Compensacion Creditos</t>
  </si>
  <si>
    <t>43 X 1000</t>
  </si>
  <si>
    <t>45 X 10000</t>
  </si>
  <si>
    <t>Suscritas por GEM Capital mediante el ejercicio de Warrants</t>
  </si>
  <si>
    <t>138 X 10000</t>
  </si>
  <si>
    <t>291 X 10000</t>
  </si>
  <si>
    <t>Suscrita Por M&amp;c Derivados, S.L.</t>
  </si>
  <si>
    <t>77 X 10000</t>
  </si>
  <si>
    <t>Suscrita Por Strongback Holdings Limited</t>
  </si>
  <si>
    <t>82 X 10000</t>
  </si>
  <si>
    <t>Ejercicio Warrants y Opciones 2008/2012</t>
  </si>
  <si>
    <t>Amper, S.A.</t>
  </si>
  <si>
    <t>1815 X 10000</t>
  </si>
  <si>
    <t>Ampl.Diciembre 2012 Suscrita Por Veremonte España, S.L.</t>
  </si>
  <si>
    <t>7 X 100</t>
  </si>
  <si>
    <t>Total Sector Tecnología y Telecomunicaciones</t>
  </si>
  <si>
    <t>Total General</t>
  </si>
  <si>
    <r>
      <t xml:space="preserve">BIENES DE CONSUMO / </t>
    </r>
    <r>
      <rPr>
        <b/>
        <sz val="9"/>
        <color indexed="10"/>
        <rFont val="Arial"/>
        <family val="2"/>
      </rPr>
      <t xml:space="preserve">CONSUMER GOODS </t>
    </r>
  </si>
  <si>
    <r>
      <t xml:space="preserve">Total Bienes de Consumo / </t>
    </r>
    <r>
      <rPr>
        <b/>
        <sz val="9"/>
        <color indexed="10"/>
        <rFont val="Arial"/>
        <family val="2"/>
      </rPr>
      <t>Total Consumer goods</t>
    </r>
  </si>
  <si>
    <r>
      <t>Ejercicio Warrants y Opciones 2008-2012 /</t>
    </r>
    <r>
      <rPr>
        <sz val="9"/>
        <color indexed="10"/>
        <rFont val="Arial"/>
        <family val="2"/>
      </rPr>
      <t xml:space="preserve"> Warrants and Options execution  2008-2013</t>
    </r>
  </si>
  <si>
    <r>
      <t>Suscrita por Strongback Holdings Limited /</t>
    </r>
    <r>
      <rPr>
        <sz val="9"/>
        <color indexed="10"/>
        <rFont val="Arial"/>
        <family val="2"/>
      </rPr>
      <t xml:space="preserve"> Subscriptions by Strongback Holdings Limited</t>
    </r>
  </si>
  <si>
    <r>
      <t xml:space="preserve">Plan Empleados 2013 / </t>
    </r>
    <r>
      <rPr>
        <sz val="9"/>
        <color indexed="10"/>
        <rFont val="Arial"/>
        <family val="2"/>
      </rPr>
      <t>Employee remuneration package</t>
    </r>
  </si>
  <si>
    <r>
      <t xml:space="preserve">Surcripcion restringida / </t>
    </r>
    <r>
      <rPr>
        <sz val="9"/>
        <color indexed="10"/>
        <rFont val="Arial"/>
        <family val="2"/>
      </rPr>
      <t>Restricted subscription</t>
    </r>
  </si>
  <si>
    <r>
      <t>Opcion Empleados /</t>
    </r>
    <r>
      <rPr>
        <sz val="9"/>
        <color indexed="10"/>
        <rFont val="Arial"/>
        <family val="2"/>
      </rPr>
      <t xml:space="preserve"> Employee Option</t>
    </r>
  </si>
  <si>
    <t>NH Hoteles, S.A.</t>
  </si>
  <si>
    <r>
      <t xml:space="preserve">Suscrita por Tangla Spain, S.L. / </t>
    </r>
    <r>
      <rPr>
        <sz val="9"/>
        <color indexed="10"/>
        <rFont val="Arial"/>
        <family val="2"/>
      </rPr>
      <t>Subscriptions by Tangla Spain, S.L.</t>
    </r>
  </si>
  <si>
    <r>
      <t>Suscrita por M&amp;c Derivados, S.L. /</t>
    </r>
    <r>
      <rPr>
        <sz val="9"/>
        <color indexed="10"/>
        <rFont val="Arial"/>
        <family val="2"/>
      </rPr>
      <t xml:space="preserve"> Subscriptions by M&amp;c Derivados, S.L.</t>
    </r>
  </si>
  <si>
    <r>
      <t xml:space="preserve">Suscrita por Veremonte España, S.L. / </t>
    </r>
    <r>
      <rPr>
        <sz val="9"/>
        <color indexed="10"/>
        <rFont val="Arial"/>
        <family val="2"/>
      </rPr>
      <t xml:space="preserve"> Subscriptions by Veremonte España, S.L. </t>
    </r>
  </si>
  <si>
    <r>
      <t xml:space="preserve">Suscritas por GEM Capital mediante el ejercicio de Warrants / </t>
    </r>
    <r>
      <rPr>
        <sz val="9"/>
        <color indexed="10"/>
        <rFont val="Arial"/>
        <family val="2"/>
      </rPr>
      <t xml:space="preserve"> Subscriptions by GEM Capital by Warrants execution</t>
    </r>
  </si>
  <si>
    <r>
      <t>Colocacion Privada Acelerada /</t>
    </r>
    <r>
      <rPr>
        <sz val="9"/>
        <color indexed="10"/>
        <rFont val="Arial"/>
        <family val="2"/>
      </rPr>
      <t xml:space="preserve"> Private placement</t>
    </r>
  </si>
  <si>
    <r>
      <t>Plan Resolucion Aprobado por el FROB /</t>
    </r>
    <r>
      <rPr>
        <sz val="9"/>
        <color indexed="10"/>
        <rFont val="Arial"/>
        <family val="2"/>
      </rPr>
      <t xml:space="preserve"> Resolution plan approved by FROB</t>
    </r>
  </si>
  <si>
    <t>Bolsa de Madrid - Ampliaciones de Capital</t>
  </si>
  <si>
    <t>21 X 10000</t>
  </si>
  <si>
    <r>
      <t>AMPLIACIONES DE CAPITAL ESPECIALES EN 2013 (sin derecho preferente)/</t>
    </r>
    <r>
      <rPr>
        <b/>
        <sz val="11"/>
        <color indexed="10"/>
        <rFont val="Arial"/>
        <family val="2"/>
      </rPr>
      <t>SPECIAL CAPITAL INCREASES IN 2013 (without suscribtion rights)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</si>
</sst>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a_-;\-* #,##0\ _p_t_a_-;_-* &quot;-&quot;\ _p_t_a_-;_-@_-"/>
    <numFmt numFmtId="165" formatCode="[$-C0A]dddd\,\ dd&quot; de &quot;mmmm&quot; de &quot;yyyy"/>
    <numFmt numFmtId="166" formatCode="#,##0.0"/>
    <numFmt numFmtId="167" formatCode="#,##0.000"/>
    <numFmt numFmtId="168" formatCode="#,##0.00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color indexed="36"/>
      <name val="Calibri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7030A0"/>
      <name val="Calibri"/>
      <family val="2"/>
    </font>
    <font>
      <sz val="10"/>
      <color rgb="FF555555"/>
      <name val="Arial"/>
      <family val="2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8" fillId="22" borderId="3" applyNumberFormat="0" applyAlignment="0" applyProtection="0"/>
    <xf numFmtId="0" fontId="39" fillId="23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6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47" fillId="22" borderId="7" applyNumberFormat="0" applyAlignment="0" applyProtection="0"/>
    <xf numFmtId="49" fontId="5" fillId="0" borderId="0" applyNumberFormat="0" applyBorder="0">
      <alignment horizontal="left"/>
      <protection/>
    </xf>
    <xf numFmtId="0" fontId="48" fillId="0" borderId="0" applyNumberFormat="0" applyFill="0" applyBorder="0" applyAlignment="0" applyProtection="0"/>
    <xf numFmtId="0" fontId="3" fillId="0" borderId="0" applyFont="0" applyAlignment="0">
      <protection/>
    </xf>
    <xf numFmtId="0" fontId="49" fillId="0" borderId="0" applyNumberFormat="0" applyFill="0" applyBorder="0" applyAlignment="0" applyProtection="0"/>
    <xf numFmtId="0" fontId="50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51" fillId="34" borderId="9">
      <alignment horizontal="left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41" fillId="0" borderId="12" applyNumberFormat="0" applyFill="0" applyAlignment="0" applyProtection="0"/>
    <xf numFmtId="0" fontId="55" fillId="0" borderId="13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14" fontId="3" fillId="21" borderId="14" xfId="35" applyBorder="1" applyAlignment="1">
      <alignment horizontal="center" vertical="center" wrapText="1"/>
      <protection/>
    </xf>
    <xf numFmtId="14" fontId="3" fillId="21" borderId="15" xfId="35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3" fillId="0" borderId="17" xfId="0" applyNumberFormat="1" applyFont="1" applyBorder="1" applyAlignment="1" applyProtection="1">
      <alignment horizontal="left" vertical="center" wrapText="1"/>
      <protection/>
    </xf>
    <xf numFmtId="14" fontId="3" fillId="21" borderId="18" xfId="35" applyBorder="1" applyAlignment="1">
      <alignment horizontal="center" vertical="center" wrapText="1"/>
      <protection/>
    </xf>
    <xf numFmtId="0" fontId="56" fillId="0" borderId="0" xfId="0" applyFont="1" applyBorder="1" applyAlignment="1">
      <alignment horizontal="center" vertical="center" wrapText="1"/>
    </xf>
    <xf numFmtId="0" fontId="3" fillId="0" borderId="17" xfId="0" applyNumberFormat="1" applyFont="1" applyBorder="1" applyAlignment="1" applyProtection="1">
      <alignment horizontal="left"/>
      <protection/>
    </xf>
    <xf numFmtId="3" fontId="3" fillId="0" borderId="16" xfId="0" applyNumberFormat="1" applyFont="1" applyBorder="1" applyAlignment="1" applyProtection="1">
      <alignment horizontal="left" wrapText="1"/>
      <protection/>
    </xf>
    <xf numFmtId="0" fontId="43" fillId="0" borderId="17" xfId="47" applyFill="1" applyBorder="1" applyAlignment="1" applyProtection="1">
      <alignment vertical="center" wrapText="1"/>
      <protection/>
    </xf>
    <xf numFmtId="14" fontId="3" fillId="0" borderId="14" xfId="35" applyFill="1" applyBorder="1" applyAlignment="1">
      <alignment horizontal="center" vertical="center" wrapText="1"/>
      <protection/>
    </xf>
    <xf numFmtId="0" fontId="3" fillId="0" borderId="17" xfId="0" applyNumberFormat="1" applyFont="1" applyBorder="1" applyAlignment="1" applyProtection="1">
      <alignment horizontal="left" wrapText="1"/>
      <protection/>
    </xf>
    <xf numFmtId="0" fontId="57" fillId="0" borderId="0" xfId="0" applyFont="1" applyBorder="1" applyAlignment="1">
      <alignment/>
    </xf>
    <xf numFmtId="0" fontId="57" fillId="0" borderId="19" xfId="0" applyFont="1" applyBorder="1" applyAlignment="1">
      <alignment/>
    </xf>
    <xf numFmtId="0" fontId="56" fillId="0" borderId="17" xfId="0" applyFont="1" applyBorder="1" applyAlignment="1">
      <alignment/>
    </xf>
    <xf numFmtId="14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167" fontId="56" fillId="0" borderId="0" xfId="0" applyNumberFormat="1" applyFont="1" applyBorder="1" applyAlignment="1">
      <alignment horizontal="center"/>
    </xf>
    <xf numFmtId="0" fontId="56" fillId="0" borderId="19" xfId="0" applyFont="1" applyBorder="1" applyAlignment="1">
      <alignment/>
    </xf>
    <xf numFmtId="0" fontId="57" fillId="0" borderId="2" xfId="0" applyFont="1" applyBorder="1" applyAlignment="1">
      <alignment horizontal="center"/>
    </xf>
    <xf numFmtId="3" fontId="57" fillId="0" borderId="2" xfId="0" applyNumberFormat="1" applyFont="1" applyBorder="1" applyAlignment="1">
      <alignment horizontal="center"/>
    </xf>
    <xf numFmtId="167" fontId="57" fillId="0" borderId="2" xfId="0" applyNumberFormat="1" applyFont="1" applyBorder="1" applyAlignment="1">
      <alignment horizontal="center"/>
    </xf>
    <xf numFmtId="0" fontId="57" fillId="0" borderId="1" xfId="0" applyFont="1" applyBorder="1" applyAlignment="1">
      <alignment/>
    </xf>
    <xf numFmtId="0" fontId="5" fillId="0" borderId="19" xfId="0" applyFont="1" applyBorder="1" applyAlignment="1">
      <alignment wrapText="1"/>
    </xf>
    <xf numFmtId="0" fontId="57" fillId="0" borderId="0" xfId="0" applyFont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167" fontId="57" fillId="0" borderId="0" xfId="0" applyNumberFormat="1" applyFont="1" applyBorder="1" applyAlignment="1">
      <alignment horizontal="center"/>
    </xf>
    <xf numFmtId="0" fontId="56" fillId="0" borderId="19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0" xfId="0" applyNumberFormat="1" applyFont="1" applyBorder="1" applyAlignment="1" applyProtection="1">
      <alignment horizontal="left"/>
      <protection/>
    </xf>
    <xf numFmtId="0" fontId="3" fillId="0" borderId="21" xfId="0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4" fontId="0" fillId="0" borderId="0" xfId="0" applyNumberForma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168" fontId="55" fillId="0" borderId="0" xfId="0" applyNumberFormat="1" applyFont="1" applyAlignment="1">
      <alignment/>
    </xf>
    <xf numFmtId="0" fontId="3" fillId="0" borderId="23" xfId="0" applyNumberFormat="1" applyFont="1" applyBorder="1" applyAlignment="1" applyProtection="1">
      <alignment horizontal="left" wrapText="1"/>
      <protection/>
    </xf>
    <xf numFmtId="0" fontId="57" fillId="0" borderId="16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4" fontId="43" fillId="21" borderId="0" xfId="47" applyNumberFormat="1" applyFill="1" applyBorder="1" applyAlignment="1" applyProtection="1">
      <alignment horizontal="center" vertical="center" wrapText="1"/>
      <protection/>
    </xf>
    <xf numFmtId="3" fontId="3" fillId="21" borderId="14" xfId="35" applyNumberFormat="1" applyBorder="1" applyAlignment="1">
      <alignment horizontal="center" vertical="center" wrapText="1"/>
      <protection/>
    </xf>
    <xf numFmtId="3" fontId="57" fillId="0" borderId="0" xfId="0" applyNumberFormat="1" applyFont="1" applyBorder="1" applyAlignment="1">
      <alignment/>
    </xf>
    <xf numFmtId="0" fontId="2" fillId="34" borderId="23" xfId="65" applyBorder="1">
      <alignment horizontal="left" wrapText="1"/>
      <protection/>
    </xf>
    <xf numFmtId="0" fontId="2" fillId="34" borderId="24" xfId="65" applyBorder="1">
      <alignment horizontal="left" wrapText="1"/>
      <protection/>
    </xf>
    <xf numFmtId="0" fontId="2" fillId="34" borderId="25" xfId="65" applyBorder="1">
      <alignment horizontal="left" wrapText="1"/>
      <protection/>
    </xf>
    <xf numFmtId="0" fontId="8" fillId="0" borderId="23" xfId="60" applyNumberFormat="1" applyFont="1" applyBorder="1" applyAlignment="1">
      <alignment horizontal="left" vertical="top" wrapText="1"/>
      <protection/>
    </xf>
    <xf numFmtId="0" fontId="8" fillId="0" borderId="24" xfId="0" applyFont="1" applyBorder="1" applyAlignment="1">
      <alignment horizontal="left" vertical="top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Ampliacione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5.28125" style="0" customWidth="1"/>
    <col min="2" max="2" width="17.28125" style="0" customWidth="1"/>
    <col min="3" max="3" width="11.00390625" style="0" customWidth="1"/>
    <col min="4" max="4" width="14.8515625" style="0" customWidth="1"/>
    <col min="5" max="5" width="14.28125" style="0" customWidth="1"/>
    <col min="6" max="6" width="11.421875" style="0" customWidth="1"/>
    <col min="7" max="7" width="9.8515625" style="0" customWidth="1"/>
    <col min="8" max="8" width="11.421875" style="0" customWidth="1"/>
    <col min="9" max="9" width="15.7109375" style="43" customWidth="1"/>
    <col min="10" max="10" width="20.00390625" style="0" customWidth="1"/>
    <col min="11" max="11" width="64.00390625" style="0" customWidth="1"/>
    <col min="12" max="12" width="3.7109375" style="0" customWidth="1"/>
    <col min="13" max="13" width="38.8515625" style="0" customWidth="1"/>
  </cols>
  <sheetData>
    <row r="1" spans="1:10" ht="13.5" customHeight="1" thickBot="1">
      <c r="A1" s="60" t="s">
        <v>150</v>
      </c>
      <c r="B1" s="61"/>
      <c r="C1" s="61"/>
      <c r="D1" s="61"/>
      <c r="E1" s="61"/>
      <c r="F1" s="61"/>
      <c r="G1" s="61"/>
      <c r="H1" s="61"/>
      <c r="I1" s="61"/>
      <c r="J1" s="62"/>
    </row>
    <row r="2" spans="1:13" s="1" customFormat="1" ht="34.5" customHeight="1">
      <c r="A2" s="8" t="s">
        <v>3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4</v>
      </c>
      <c r="H2" s="2" t="s">
        <v>15</v>
      </c>
      <c r="I2" s="58" t="s">
        <v>16</v>
      </c>
      <c r="J2" s="13" t="s">
        <v>17</v>
      </c>
      <c r="K2" s="3" t="s">
        <v>5</v>
      </c>
      <c r="L2" s="12"/>
      <c r="M2" s="57" t="s">
        <v>148</v>
      </c>
    </row>
    <row r="3" spans="1:11" s="4" customFormat="1" ht="24" customHeight="1">
      <c r="A3" s="14" t="s">
        <v>18</v>
      </c>
      <c r="B3" s="15"/>
      <c r="C3" s="15"/>
      <c r="D3" s="15"/>
      <c r="E3" s="15"/>
      <c r="F3" s="15"/>
      <c r="G3" s="15"/>
      <c r="H3" s="15"/>
      <c r="I3" s="59"/>
      <c r="J3" s="15"/>
      <c r="K3" s="16"/>
    </row>
    <row r="4" spans="1:11" s="4" customFormat="1" ht="24" customHeight="1">
      <c r="A4" s="17" t="s">
        <v>53</v>
      </c>
      <c r="B4" s="18">
        <v>41558</v>
      </c>
      <c r="C4" s="19" t="s">
        <v>31</v>
      </c>
      <c r="D4" s="20">
        <v>4820046</v>
      </c>
      <c r="E4" s="20">
        <v>1205011.5</v>
      </c>
      <c r="F4" s="21">
        <v>6</v>
      </c>
      <c r="G4" s="19" t="s">
        <v>54</v>
      </c>
      <c r="H4" s="21">
        <v>6</v>
      </c>
      <c r="I4" s="20">
        <v>28920276</v>
      </c>
      <c r="J4" s="18">
        <v>41558</v>
      </c>
      <c r="K4" s="22" t="s">
        <v>1</v>
      </c>
    </row>
    <row r="5" spans="1:11" s="4" customFormat="1" ht="24" customHeight="1">
      <c r="A5" s="17" t="s">
        <v>19</v>
      </c>
      <c r="B5" s="18">
        <v>41306</v>
      </c>
      <c r="C5" s="19" t="s">
        <v>55</v>
      </c>
      <c r="D5" s="20">
        <v>1183790</v>
      </c>
      <c r="E5" s="20">
        <v>355137</v>
      </c>
      <c r="F5" s="21">
        <v>0.464</v>
      </c>
      <c r="G5" s="19" t="s">
        <v>54</v>
      </c>
      <c r="H5" s="21">
        <v>0.46</v>
      </c>
      <c r="I5" s="20">
        <v>544543.4</v>
      </c>
      <c r="J5" s="18">
        <v>41306</v>
      </c>
      <c r="K5" s="22" t="s">
        <v>20</v>
      </c>
    </row>
    <row r="6" spans="1:11" s="4" customFormat="1" ht="24" customHeight="1">
      <c r="A6" s="17" t="s">
        <v>19</v>
      </c>
      <c r="B6" s="18">
        <v>41439</v>
      </c>
      <c r="C6" s="19" t="s">
        <v>57</v>
      </c>
      <c r="D6" s="20">
        <v>992550</v>
      </c>
      <c r="E6" s="20">
        <v>297765</v>
      </c>
      <c r="F6" s="21">
        <v>0.403</v>
      </c>
      <c r="G6" s="19" t="s">
        <v>54</v>
      </c>
      <c r="H6" s="21">
        <v>0.4</v>
      </c>
      <c r="I6" s="20">
        <v>397020</v>
      </c>
      <c r="J6" s="18">
        <v>41439</v>
      </c>
      <c r="K6" s="22" t="s">
        <v>20</v>
      </c>
    </row>
    <row r="7" spans="1:11" s="4" customFormat="1" ht="24" customHeight="1">
      <c r="A7" s="17" t="s">
        <v>19</v>
      </c>
      <c r="B7" s="18">
        <v>41551</v>
      </c>
      <c r="C7" s="19" t="s">
        <v>59</v>
      </c>
      <c r="D7" s="20">
        <v>941176</v>
      </c>
      <c r="E7" s="20">
        <v>282352.8</v>
      </c>
      <c r="F7" s="21">
        <v>0.425</v>
      </c>
      <c r="G7" s="19" t="s">
        <v>54</v>
      </c>
      <c r="H7" s="21">
        <v>0.43</v>
      </c>
      <c r="I7" s="20">
        <v>404705.68</v>
      </c>
      <c r="J7" s="18">
        <v>41551</v>
      </c>
      <c r="K7" s="22" t="s">
        <v>20</v>
      </c>
    </row>
    <row r="8" spans="1:11" s="4" customFormat="1" ht="24" customHeight="1">
      <c r="A8" s="17" t="s">
        <v>19</v>
      </c>
      <c r="B8" s="18">
        <v>41591</v>
      </c>
      <c r="C8" s="19" t="s">
        <v>60</v>
      </c>
      <c r="D8" s="20">
        <v>1209675</v>
      </c>
      <c r="E8" s="20">
        <v>362902.5</v>
      </c>
      <c r="F8" s="21">
        <v>0.425</v>
      </c>
      <c r="G8" s="19" t="s">
        <v>54</v>
      </c>
      <c r="H8" s="21">
        <v>0.43</v>
      </c>
      <c r="I8" s="20">
        <v>520160.25</v>
      </c>
      <c r="J8" s="18">
        <v>41591</v>
      </c>
      <c r="K8" s="22" t="s">
        <v>20</v>
      </c>
    </row>
    <row r="9" spans="1:11" s="4" customFormat="1" ht="24" customHeight="1">
      <c r="A9" s="17" t="s">
        <v>61</v>
      </c>
      <c r="B9" s="18">
        <v>41565</v>
      </c>
      <c r="C9" s="19" t="s">
        <v>62</v>
      </c>
      <c r="D9" s="20">
        <v>250000000</v>
      </c>
      <c r="E9" s="20">
        <v>2500000</v>
      </c>
      <c r="F9" s="21">
        <v>1.8</v>
      </c>
      <c r="G9" s="19" t="s">
        <v>54</v>
      </c>
      <c r="H9" s="21">
        <v>1.8</v>
      </c>
      <c r="I9" s="20">
        <v>450000000</v>
      </c>
      <c r="J9" s="18">
        <v>41565</v>
      </c>
      <c r="K9" s="22" t="s">
        <v>139</v>
      </c>
    </row>
    <row r="10" spans="1:11" s="4" customFormat="1" ht="24" customHeight="1">
      <c r="A10" s="17" t="s">
        <v>61</v>
      </c>
      <c r="B10" s="18">
        <v>41579</v>
      </c>
      <c r="C10" s="19" t="s">
        <v>64</v>
      </c>
      <c r="D10" s="20">
        <v>37500000</v>
      </c>
      <c r="E10" s="20">
        <v>375000</v>
      </c>
      <c r="F10" s="21">
        <v>1.8</v>
      </c>
      <c r="G10" s="19" t="s">
        <v>54</v>
      </c>
      <c r="H10" s="21">
        <v>1.8</v>
      </c>
      <c r="I10" s="20">
        <v>67500000</v>
      </c>
      <c r="J10" s="18">
        <v>41579</v>
      </c>
      <c r="K10" s="22" t="s">
        <v>139</v>
      </c>
    </row>
    <row r="11" spans="1:11" s="4" customFormat="1" ht="24" customHeight="1">
      <c r="A11" s="17" t="s">
        <v>0</v>
      </c>
      <c r="B11" s="18">
        <v>41417</v>
      </c>
      <c r="C11" s="19" t="s">
        <v>65</v>
      </c>
      <c r="D11" s="20">
        <v>5697217</v>
      </c>
      <c r="E11" s="20">
        <v>5697217</v>
      </c>
      <c r="F11" s="21">
        <v>1</v>
      </c>
      <c r="G11" s="19">
        <v>100</v>
      </c>
      <c r="H11" s="21">
        <v>0</v>
      </c>
      <c r="I11" s="20" t="s">
        <v>54</v>
      </c>
      <c r="J11" s="18">
        <v>41417</v>
      </c>
      <c r="K11" s="22" t="s">
        <v>140</v>
      </c>
    </row>
    <row r="12" spans="1:11" s="4" customFormat="1" ht="24" customHeight="1">
      <c r="A12" s="17" t="s">
        <v>0</v>
      </c>
      <c r="B12" s="18">
        <v>41516</v>
      </c>
      <c r="C12" s="19" t="s">
        <v>67</v>
      </c>
      <c r="D12" s="20">
        <v>2113245</v>
      </c>
      <c r="E12" s="20">
        <v>2113245</v>
      </c>
      <c r="F12" s="21">
        <v>1</v>
      </c>
      <c r="G12" s="19">
        <v>100</v>
      </c>
      <c r="H12" s="21">
        <v>0</v>
      </c>
      <c r="I12" s="20" t="s">
        <v>54</v>
      </c>
      <c r="J12" s="18">
        <v>41516</v>
      </c>
      <c r="K12" s="22" t="s">
        <v>138</v>
      </c>
    </row>
    <row r="13" spans="1:11" s="4" customFormat="1" ht="24" thickBot="1">
      <c r="A13" s="11" t="s">
        <v>22</v>
      </c>
      <c r="B13" s="23" t="s">
        <v>1</v>
      </c>
      <c r="C13" s="23" t="s">
        <v>1</v>
      </c>
      <c r="D13" s="24">
        <v>304457699</v>
      </c>
      <c r="E13" s="24">
        <v>13188630.8</v>
      </c>
      <c r="F13" s="24"/>
      <c r="G13" s="24"/>
      <c r="H13" s="24"/>
      <c r="I13" s="24">
        <v>548286705.3299999</v>
      </c>
      <c r="J13" s="23"/>
      <c r="K13" s="26"/>
    </row>
    <row r="14" spans="1:11" s="4" customFormat="1" ht="24" customHeight="1">
      <c r="A14" s="51" t="s">
        <v>134</v>
      </c>
      <c r="B14" s="19"/>
      <c r="C14" s="19"/>
      <c r="D14" s="20"/>
      <c r="E14" s="20"/>
      <c r="F14" s="21"/>
      <c r="G14" s="19"/>
      <c r="H14" s="21"/>
      <c r="I14" s="20"/>
      <c r="J14" s="19"/>
      <c r="K14" s="22"/>
    </row>
    <row r="15" spans="1:11" s="4" customFormat="1" ht="24" customHeight="1">
      <c r="A15" s="17" t="s">
        <v>71</v>
      </c>
      <c r="B15" s="18">
        <v>41306</v>
      </c>
      <c r="C15" s="19" t="s">
        <v>72</v>
      </c>
      <c r="D15" s="20">
        <v>129340</v>
      </c>
      <c r="E15" s="20">
        <v>77604</v>
      </c>
      <c r="F15" s="21">
        <v>3.8658</v>
      </c>
      <c r="G15" s="19" t="s">
        <v>54</v>
      </c>
      <c r="H15" s="21">
        <v>3.87</v>
      </c>
      <c r="I15" s="20">
        <v>500545.8</v>
      </c>
      <c r="J15" s="18">
        <v>41306</v>
      </c>
      <c r="K15" s="22" t="s">
        <v>139</v>
      </c>
    </row>
    <row r="16" spans="1:11" s="4" customFormat="1" ht="24" customHeight="1">
      <c r="A16" s="52" t="s">
        <v>135</v>
      </c>
      <c r="B16" s="23"/>
      <c r="C16" s="23"/>
      <c r="D16" s="24">
        <v>129340</v>
      </c>
      <c r="E16" s="24">
        <v>77604</v>
      </c>
      <c r="F16" s="24"/>
      <c r="G16" s="24"/>
      <c r="H16" s="24"/>
      <c r="I16" s="24">
        <v>500545.8</v>
      </c>
      <c r="J16" s="23"/>
      <c r="K16" s="26"/>
    </row>
    <row r="17" spans="1:11" s="4" customFormat="1" ht="24" customHeight="1">
      <c r="A17" s="10" t="s">
        <v>8</v>
      </c>
      <c r="B17" s="19"/>
      <c r="C17" s="19"/>
      <c r="D17" s="20"/>
      <c r="E17" s="20"/>
      <c r="F17" s="21"/>
      <c r="G17" s="19"/>
      <c r="H17" s="21"/>
      <c r="I17" s="20"/>
      <c r="J17" s="19"/>
      <c r="K17" s="22"/>
    </row>
    <row r="18" spans="1:13" s="4" customFormat="1" ht="24" customHeight="1">
      <c r="A18" s="17" t="s">
        <v>141</v>
      </c>
      <c r="B18" s="18">
        <v>41465</v>
      </c>
      <c r="C18" s="19" t="s">
        <v>77</v>
      </c>
      <c r="D18" s="20">
        <v>61654358</v>
      </c>
      <c r="E18" s="20">
        <v>123308716</v>
      </c>
      <c r="F18" s="21">
        <v>3.8</v>
      </c>
      <c r="G18" s="19" t="s">
        <v>54</v>
      </c>
      <c r="H18" s="21">
        <v>3.8</v>
      </c>
      <c r="I18" s="20">
        <v>234286560.4</v>
      </c>
      <c r="J18" s="18">
        <v>41465</v>
      </c>
      <c r="K18" s="27" t="s">
        <v>142</v>
      </c>
      <c r="L18" s="9"/>
      <c r="M18" s="54"/>
    </row>
    <row r="19" spans="1:13" s="4" customFormat="1" ht="24" customHeight="1">
      <c r="A19" s="17" t="s">
        <v>6</v>
      </c>
      <c r="B19" s="18">
        <v>41288</v>
      </c>
      <c r="C19" s="19" t="s">
        <v>79</v>
      </c>
      <c r="D19" s="20">
        <v>2105897</v>
      </c>
      <c r="E19" s="20">
        <v>210589.7</v>
      </c>
      <c r="F19" s="21">
        <v>0.1</v>
      </c>
      <c r="G19" s="19">
        <v>100</v>
      </c>
      <c r="H19" s="21">
        <v>0</v>
      </c>
      <c r="I19" s="20">
        <v>684417</v>
      </c>
      <c r="J19" s="18">
        <v>41288</v>
      </c>
      <c r="K19" s="27" t="s">
        <v>25</v>
      </c>
      <c r="L19" s="9"/>
      <c r="M19" s="54"/>
    </row>
    <row r="20" spans="1:13" s="4" customFormat="1" ht="24" customHeight="1">
      <c r="A20" s="17" t="s">
        <v>6</v>
      </c>
      <c r="B20" s="18">
        <v>41318</v>
      </c>
      <c r="C20" s="19" t="s">
        <v>81</v>
      </c>
      <c r="D20" s="20">
        <v>299367</v>
      </c>
      <c r="E20" s="20">
        <v>29936.7</v>
      </c>
      <c r="F20" s="21">
        <v>0.1</v>
      </c>
      <c r="G20" s="19">
        <v>100</v>
      </c>
      <c r="H20" s="21">
        <v>0</v>
      </c>
      <c r="I20" s="20">
        <v>74842</v>
      </c>
      <c r="J20" s="18">
        <v>41318</v>
      </c>
      <c r="K20" s="27" t="s">
        <v>25</v>
      </c>
      <c r="L20" s="9"/>
      <c r="M20" s="54"/>
    </row>
    <row r="21" spans="1:13" s="4" customFormat="1" ht="24" customHeight="1">
      <c r="A21" s="17" t="s">
        <v>6</v>
      </c>
      <c r="B21" s="18">
        <v>41318</v>
      </c>
      <c r="C21" s="19" t="s">
        <v>82</v>
      </c>
      <c r="D21" s="20">
        <v>12311</v>
      </c>
      <c r="E21" s="20">
        <v>1231.1</v>
      </c>
      <c r="F21" s="21">
        <v>2</v>
      </c>
      <c r="G21" s="19" t="s">
        <v>54</v>
      </c>
      <c r="H21" s="21">
        <v>2</v>
      </c>
      <c r="I21" s="20">
        <v>24622</v>
      </c>
      <c r="J21" s="18">
        <v>41318</v>
      </c>
      <c r="K21" s="22" t="s">
        <v>23</v>
      </c>
      <c r="L21" s="9"/>
      <c r="M21" s="54"/>
    </row>
    <row r="22" spans="1:13" s="4" customFormat="1" ht="24" customHeight="1">
      <c r="A22" s="17" t="s">
        <v>6</v>
      </c>
      <c r="B22" s="18">
        <v>41340</v>
      </c>
      <c r="C22" s="19" t="s">
        <v>84</v>
      </c>
      <c r="D22" s="20">
        <v>91</v>
      </c>
      <c r="E22" s="20">
        <v>9.1</v>
      </c>
      <c r="F22" s="21">
        <v>2</v>
      </c>
      <c r="G22" s="19" t="s">
        <v>54</v>
      </c>
      <c r="H22" s="21">
        <v>2</v>
      </c>
      <c r="I22" s="20">
        <v>182</v>
      </c>
      <c r="J22" s="18">
        <v>41340</v>
      </c>
      <c r="K22" s="22" t="s">
        <v>23</v>
      </c>
      <c r="L22" s="9"/>
      <c r="M22" s="54"/>
    </row>
    <row r="23" spans="1:13" s="4" customFormat="1" ht="24" customHeight="1">
      <c r="A23" s="17" t="s">
        <v>6</v>
      </c>
      <c r="B23" s="18">
        <v>41340</v>
      </c>
      <c r="C23" s="19" t="s">
        <v>149</v>
      </c>
      <c r="D23" s="20">
        <v>1467482</v>
      </c>
      <c r="E23" s="20">
        <v>146748.2</v>
      </c>
      <c r="F23" s="21">
        <v>0.1</v>
      </c>
      <c r="G23" s="19">
        <v>100</v>
      </c>
      <c r="H23" s="21">
        <v>0</v>
      </c>
      <c r="I23" s="20">
        <v>330183</v>
      </c>
      <c r="J23" s="18">
        <v>41340</v>
      </c>
      <c r="K23" s="27" t="s">
        <v>25</v>
      </c>
      <c r="L23" s="9"/>
      <c r="M23" s="54"/>
    </row>
    <row r="24" spans="1:13" s="4" customFormat="1" ht="24" customHeight="1">
      <c r="A24" s="17" t="s">
        <v>6</v>
      </c>
      <c r="B24" s="18">
        <v>41372</v>
      </c>
      <c r="C24" s="19" t="s">
        <v>86</v>
      </c>
      <c r="D24" s="20">
        <v>782160</v>
      </c>
      <c r="E24" s="20">
        <v>78216</v>
      </c>
      <c r="F24" s="21">
        <v>0.1</v>
      </c>
      <c r="G24" s="19">
        <v>100</v>
      </c>
      <c r="H24" s="21">
        <v>0</v>
      </c>
      <c r="I24" s="20">
        <v>168164</v>
      </c>
      <c r="J24" s="18">
        <v>41372</v>
      </c>
      <c r="K24" s="27" t="s">
        <v>25</v>
      </c>
      <c r="L24" s="9"/>
      <c r="M24" s="54"/>
    </row>
    <row r="25" spans="1:13" s="4" customFormat="1" ht="24" customHeight="1">
      <c r="A25" s="17" t="s">
        <v>6</v>
      </c>
      <c r="B25" s="18">
        <v>41372</v>
      </c>
      <c r="C25" s="19" t="s">
        <v>84</v>
      </c>
      <c r="D25" s="20">
        <v>66</v>
      </c>
      <c r="E25" s="20">
        <v>6.6</v>
      </c>
      <c r="F25" s="21">
        <v>2</v>
      </c>
      <c r="G25" s="19" t="s">
        <v>54</v>
      </c>
      <c r="H25" s="21">
        <v>2</v>
      </c>
      <c r="I25" s="20">
        <v>132</v>
      </c>
      <c r="J25" s="18">
        <v>41372</v>
      </c>
      <c r="K25" s="22" t="s">
        <v>23</v>
      </c>
      <c r="L25" s="9"/>
      <c r="M25" s="54"/>
    </row>
    <row r="26" spans="1:13" s="4" customFormat="1" ht="24" customHeight="1">
      <c r="A26" s="17" t="s">
        <v>6</v>
      </c>
      <c r="B26" s="18">
        <v>41394</v>
      </c>
      <c r="C26" s="19" t="s">
        <v>87</v>
      </c>
      <c r="D26" s="20">
        <v>687364</v>
      </c>
      <c r="E26" s="20">
        <v>68763.4</v>
      </c>
      <c r="F26" s="21">
        <v>0.1</v>
      </c>
      <c r="G26" s="19">
        <v>100</v>
      </c>
      <c r="H26" s="21">
        <v>0</v>
      </c>
      <c r="I26" s="20">
        <v>154657</v>
      </c>
      <c r="J26" s="18">
        <v>41394</v>
      </c>
      <c r="K26" s="27" t="s">
        <v>25</v>
      </c>
      <c r="L26" s="9"/>
      <c r="M26" s="54"/>
    </row>
    <row r="27" spans="1:13" s="4" customFormat="1" ht="24" customHeight="1">
      <c r="A27" s="17" t="s">
        <v>6</v>
      </c>
      <c r="B27" s="18">
        <v>41394</v>
      </c>
      <c r="C27" s="19" t="s">
        <v>84</v>
      </c>
      <c r="D27" s="20">
        <v>462</v>
      </c>
      <c r="E27" s="20">
        <v>46.2</v>
      </c>
      <c r="F27" s="21">
        <v>2</v>
      </c>
      <c r="G27" s="19" t="s">
        <v>54</v>
      </c>
      <c r="H27" s="21">
        <v>2</v>
      </c>
      <c r="I27" s="20">
        <v>924</v>
      </c>
      <c r="J27" s="18">
        <v>41394</v>
      </c>
      <c r="K27" s="22" t="s">
        <v>23</v>
      </c>
      <c r="L27" s="9"/>
      <c r="M27" s="54"/>
    </row>
    <row r="28" spans="1:13" s="4" customFormat="1" ht="24" customHeight="1">
      <c r="A28" s="17" t="s">
        <v>6</v>
      </c>
      <c r="B28" s="18">
        <v>41435</v>
      </c>
      <c r="C28" s="19" t="s">
        <v>89</v>
      </c>
      <c r="D28" s="20">
        <v>746240</v>
      </c>
      <c r="E28" s="20">
        <v>74624</v>
      </c>
      <c r="F28" s="21">
        <v>0.1</v>
      </c>
      <c r="G28" s="19">
        <v>100</v>
      </c>
      <c r="H28" s="21">
        <v>0</v>
      </c>
      <c r="I28" s="20">
        <v>149248</v>
      </c>
      <c r="J28" s="18">
        <v>41435</v>
      </c>
      <c r="K28" s="27" t="s">
        <v>25</v>
      </c>
      <c r="L28" s="9"/>
      <c r="M28" s="54"/>
    </row>
    <row r="29" spans="1:13" s="4" customFormat="1" ht="24" customHeight="1">
      <c r="A29" s="17" t="s">
        <v>6</v>
      </c>
      <c r="B29" s="18">
        <v>41459</v>
      </c>
      <c r="C29" s="19" t="s">
        <v>85</v>
      </c>
      <c r="D29" s="20">
        <v>1495350</v>
      </c>
      <c r="E29" s="20">
        <v>149535</v>
      </c>
      <c r="F29" s="21">
        <v>0.1</v>
      </c>
      <c r="G29" s="19">
        <v>100</v>
      </c>
      <c r="H29" s="21">
        <v>0</v>
      </c>
      <c r="I29" s="20">
        <v>321500</v>
      </c>
      <c r="J29" s="18">
        <v>41459</v>
      </c>
      <c r="K29" s="27" t="s">
        <v>25</v>
      </c>
      <c r="L29" s="9"/>
      <c r="M29" s="54"/>
    </row>
    <row r="30" spans="1:13" s="4" customFormat="1" ht="24" customHeight="1">
      <c r="A30" s="17" t="s">
        <v>6</v>
      </c>
      <c r="B30" s="18">
        <v>41459</v>
      </c>
      <c r="C30" s="19" t="s">
        <v>84</v>
      </c>
      <c r="D30" s="20">
        <v>127</v>
      </c>
      <c r="E30" s="20">
        <v>12.7</v>
      </c>
      <c r="F30" s="21">
        <v>2</v>
      </c>
      <c r="G30" s="19" t="s">
        <v>54</v>
      </c>
      <c r="H30" s="21">
        <v>2</v>
      </c>
      <c r="I30" s="20">
        <v>254</v>
      </c>
      <c r="J30" s="18">
        <v>41459</v>
      </c>
      <c r="K30" s="22" t="s">
        <v>23</v>
      </c>
      <c r="L30" s="9"/>
      <c r="M30" s="54"/>
    </row>
    <row r="31" spans="1:13" s="4" customFormat="1" ht="24" customHeight="1">
      <c r="A31" s="17" t="s">
        <v>6</v>
      </c>
      <c r="B31" s="18">
        <v>41487</v>
      </c>
      <c r="C31" s="19" t="s">
        <v>84</v>
      </c>
      <c r="D31" s="20">
        <v>3422</v>
      </c>
      <c r="E31" s="20">
        <v>342.2</v>
      </c>
      <c r="F31" s="21">
        <v>2</v>
      </c>
      <c r="G31" s="19" t="s">
        <v>54</v>
      </c>
      <c r="H31" s="21">
        <v>2</v>
      </c>
      <c r="I31" s="20">
        <v>6844</v>
      </c>
      <c r="J31" s="18">
        <v>41487</v>
      </c>
      <c r="K31" s="22" t="s">
        <v>23</v>
      </c>
      <c r="L31" s="9"/>
      <c r="M31" s="54"/>
    </row>
    <row r="32" spans="1:13" s="4" customFormat="1" ht="24" customHeight="1">
      <c r="A32" s="17" t="s">
        <v>6</v>
      </c>
      <c r="B32" s="18">
        <v>41487</v>
      </c>
      <c r="C32" s="19" t="s">
        <v>90</v>
      </c>
      <c r="D32" s="20">
        <v>560846</v>
      </c>
      <c r="E32" s="20">
        <v>56084.6</v>
      </c>
      <c r="F32" s="21">
        <v>0.1</v>
      </c>
      <c r="G32" s="19">
        <v>100</v>
      </c>
      <c r="H32" s="21">
        <v>0</v>
      </c>
      <c r="I32" s="20">
        <v>102635</v>
      </c>
      <c r="J32" s="18">
        <v>41487</v>
      </c>
      <c r="K32" s="27" t="s">
        <v>25</v>
      </c>
      <c r="L32" s="9"/>
      <c r="M32" s="54"/>
    </row>
    <row r="33" spans="1:13" s="4" customFormat="1" ht="24" customHeight="1">
      <c r="A33" s="17" t="s">
        <v>6</v>
      </c>
      <c r="B33" s="18">
        <v>41558</v>
      </c>
      <c r="C33" s="19" t="s">
        <v>91</v>
      </c>
      <c r="D33" s="20">
        <v>291466</v>
      </c>
      <c r="E33" s="20">
        <v>29146.6</v>
      </c>
      <c r="F33" s="21">
        <v>0.1</v>
      </c>
      <c r="G33" s="19">
        <v>100</v>
      </c>
      <c r="H33" s="21">
        <v>0</v>
      </c>
      <c r="I33" s="20">
        <v>136115</v>
      </c>
      <c r="J33" s="18">
        <v>41558</v>
      </c>
      <c r="K33" s="27" t="s">
        <v>25</v>
      </c>
      <c r="L33" s="9"/>
      <c r="M33" s="54"/>
    </row>
    <row r="34" spans="1:13" s="4" customFormat="1" ht="24" customHeight="1">
      <c r="A34" s="17" t="s">
        <v>6</v>
      </c>
      <c r="B34" s="18">
        <v>41558</v>
      </c>
      <c r="C34" s="19" t="s">
        <v>84</v>
      </c>
      <c r="D34" s="20">
        <v>130</v>
      </c>
      <c r="E34" s="20">
        <v>13</v>
      </c>
      <c r="F34" s="21">
        <v>2</v>
      </c>
      <c r="G34" s="19" t="s">
        <v>54</v>
      </c>
      <c r="H34" s="21">
        <v>2</v>
      </c>
      <c r="I34" s="20">
        <v>260</v>
      </c>
      <c r="J34" s="18">
        <v>41558</v>
      </c>
      <c r="K34" s="22" t="s">
        <v>23</v>
      </c>
      <c r="L34" s="9"/>
      <c r="M34" s="54"/>
    </row>
    <row r="35" spans="1:13" s="4" customFormat="1" ht="24" customHeight="1">
      <c r="A35" s="17" t="s">
        <v>6</v>
      </c>
      <c r="B35" s="18">
        <v>41578</v>
      </c>
      <c r="C35" s="19" t="s">
        <v>84</v>
      </c>
      <c r="D35" s="20">
        <v>60</v>
      </c>
      <c r="E35" s="20">
        <v>6</v>
      </c>
      <c r="F35" s="21">
        <v>2</v>
      </c>
      <c r="G35" s="19" t="s">
        <v>54</v>
      </c>
      <c r="H35" s="21">
        <v>2</v>
      </c>
      <c r="I35" s="20">
        <v>120</v>
      </c>
      <c r="J35" s="18">
        <v>41578</v>
      </c>
      <c r="K35" s="22" t="s">
        <v>23</v>
      </c>
      <c r="L35" s="9"/>
      <c r="M35" s="54"/>
    </row>
    <row r="36" spans="1:13" s="4" customFormat="1" ht="24" customHeight="1">
      <c r="A36" s="17" t="s">
        <v>6</v>
      </c>
      <c r="B36" s="18">
        <v>41578</v>
      </c>
      <c r="C36" s="19" t="s">
        <v>84</v>
      </c>
      <c r="D36" s="20">
        <v>349</v>
      </c>
      <c r="E36" s="20">
        <v>34.9</v>
      </c>
      <c r="F36" s="21">
        <v>0.1</v>
      </c>
      <c r="G36" s="19">
        <v>100</v>
      </c>
      <c r="H36" s="21">
        <v>0</v>
      </c>
      <c r="I36" s="20">
        <v>131</v>
      </c>
      <c r="J36" s="18">
        <v>41578</v>
      </c>
      <c r="K36" s="27" t="s">
        <v>25</v>
      </c>
      <c r="L36" s="9"/>
      <c r="M36" s="54"/>
    </row>
    <row r="37" spans="1:13" s="4" customFormat="1" ht="24" customHeight="1">
      <c r="A37" s="11" t="s">
        <v>9</v>
      </c>
      <c r="B37" s="23" t="s">
        <v>1</v>
      </c>
      <c r="C37" s="23" t="s">
        <v>1</v>
      </c>
      <c r="D37" s="24">
        <v>70107548</v>
      </c>
      <c r="E37" s="24">
        <v>124154062</v>
      </c>
      <c r="F37" s="24"/>
      <c r="G37" s="24"/>
      <c r="H37" s="24"/>
      <c r="I37" s="24">
        <v>236441790.4</v>
      </c>
      <c r="J37" s="23"/>
      <c r="K37" s="26"/>
      <c r="L37" s="9"/>
      <c r="M37" s="54"/>
    </row>
    <row r="38" spans="1:13" s="4" customFormat="1" ht="24" customHeight="1">
      <c r="A38" s="14" t="s">
        <v>26</v>
      </c>
      <c r="B38" s="28"/>
      <c r="C38" s="28"/>
      <c r="D38" s="29"/>
      <c r="E38" s="29"/>
      <c r="F38" s="30"/>
      <c r="G38" s="28"/>
      <c r="H38" s="30"/>
      <c r="I38" s="29"/>
      <c r="J38" s="28"/>
      <c r="K38" s="16"/>
      <c r="L38" s="9"/>
      <c r="M38" s="54"/>
    </row>
    <row r="39" spans="1:13" s="4" customFormat="1" ht="24" customHeight="1">
      <c r="A39" s="17" t="s">
        <v>94</v>
      </c>
      <c r="B39" s="18">
        <v>41628</v>
      </c>
      <c r="C39" s="19" t="s">
        <v>95</v>
      </c>
      <c r="D39" s="20">
        <v>113924050</v>
      </c>
      <c r="E39" s="20">
        <v>56962025</v>
      </c>
      <c r="F39" s="21">
        <v>3.95</v>
      </c>
      <c r="G39" s="19" t="s">
        <v>54</v>
      </c>
      <c r="H39" s="21">
        <v>3.95</v>
      </c>
      <c r="I39" s="20">
        <v>449999997.5</v>
      </c>
      <c r="J39" s="18">
        <v>41628</v>
      </c>
      <c r="K39" s="22" t="s">
        <v>1</v>
      </c>
      <c r="L39" s="9"/>
      <c r="M39" s="54"/>
    </row>
    <row r="40" spans="1:13" s="4" customFormat="1" ht="24" customHeight="1">
      <c r="A40" s="17" t="s">
        <v>96</v>
      </c>
      <c r="B40" s="18">
        <v>41528</v>
      </c>
      <c r="C40" s="19" t="s">
        <v>97</v>
      </c>
      <c r="D40" s="20">
        <v>366341464</v>
      </c>
      <c r="E40" s="20">
        <v>45792683</v>
      </c>
      <c r="F40" s="21">
        <v>1.64</v>
      </c>
      <c r="G40" s="19" t="s">
        <v>54</v>
      </c>
      <c r="H40" s="21">
        <v>1.64</v>
      </c>
      <c r="I40" s="20">
        <v>600800000.96</v>
      </c>
      <c r="J40" s="18">
        <v>41528</v>
      </c>
      <c r="K40" s="22" t="s">
        <v>146</v>
      </c>
      <c r="L40" s="9"/>
      <c r="M40" s="54"/>
    </row>
    <row r="41" spans="1:13" s="4" customFormat="1" ht="24" customHeight="1">
      <c r="A41" s="17" t="s">
        <v>99</v>
      </c>
      <c r="B41" s="18">
        <v>41334</v>
      </c>
      <c r="C41" s="19" t="s">
        <v>100</v>
      </c>
      <c r="D41" s="20">
        <v>450000000000</v>
      </c>
      <c r="E41" s="20">
        <v>4500000000</v>
      </c>
      <c r="F41" s="21">
        <v>0.01</v>
      </c>
      <c r="G41" s="19" t="s">
        <v>54</v>
      </c>
      <c r="H41" s="21">
        <v>0.01</v>
      </c>
      <c r="I41" s="20">
        <v>4500000000</v>
      </c>
      <c r="J41" s="18">
        <v>41334</v>
      </c>
      <c r="K41" s="22" t="s">
        <v>147</v>
      </c>
      <c r="L41" s="9"/>
      <c r="M41" s="54"/>
    </row>
    <row r="42" spans="1:13" s="4" customFormat="1" ht="24" customHeight="1">
      <c r="A42" s="17" t="s">
        <v>102</v>
      </c>
      <c r="B42" s="18">
        <v>41505</v>
      </c>
      <c r="C42" s="19" t="s">
        <v>103</v>
      </c>
      <c r="D42" s="20">
        <v>29230769</v>
      </c>
      <c r="E42" s="20">
        <v>292307.69</v>
      </c>
      <c r="F42" s="21">
        <v>0.65</v>
      </c>
      <c r="G42" s="19" t="s">
        <v>54</v>
      </c>
      <c r="H42" s="21">
        <v>0.65</v>
      </c>
      <c r="I42" s="20">
        <v>18999999.85</v>
      </c>
      <c r="J42" s="18">
        <v>41505</v>
      </c>
      <c r="K42" s="22" t="s">
        <v>27</v>
      </c>
      <c r="L42" s="9"/>
      <c r="M42" s="54"/>
    </row>
    <row r="43" spans="1:13" s="4" customFormat="1" ht="24" customHeight="1">
      <c r="A43" s="17" t="s">
        <v>102</v>
      </c>
      <c r="B43" s="18">
        <v>41613</v>
      </c>
      <c r="C43" s="19" t="s">
        <v>105</v>
      </c>
      <c r="D43" s="20">
        <v>18000000</v>
      </c>
      <c r="E43" s="20">
        <v>180000</v>
      </c>
      <c r="F43" s="21">
        <v>0.0917</v>
      </c>
      <c r="G43" s="19" t="s">
        <v>54</v>
      </c>
      <c r="H43" s="21">
        <v>0.09</v>
      </c>
      <c r="I43" s="20">
        <v>1620000</v>
      </c>
      <c r="J43" s="18">
        <v>41613</v>
      </c>
      <c r="K43" s="22" t="s">
        <v>30</v>
      </c>
      <c r="L43" s="9"/>
      <c r="M43" s="54"/>
    </row>
    <row r="44" spans="1:13" s="4" customFormat="1" ht="24" customHeight="1">
      <c r="A44" s="17" t="s">
        <v>102</v>
      </c>
      <c r="B44" s="18">
        <v>41613</v>
      </c>
      <c r="C44" s="19" t="s">
        <v>107</v>
      </c>
      <c r="D44" s="20">
        <v>20000000</v>
      </c>
      <c r="E44" s="20">
        <v>200000</v>
      </c>
      <c r="F44" s="21">
        <v>0.1643</v>
      </c>
      <c r="G44" s="19" t="s">
        <v>54</v>
      </c>
      <c r="H44" s="21">
        <v>0.16</v>
      </c>
      <c r="I44" s="20">
        <v>3200000</v>
      </c>
      <c r="J44" s="18">
        <v>41613</v>
      </c>
      <c r="K44" s="22" t="s">
        <v>30</v>
      </c>
      <c r="L44" s="9"/>
      <c r="M44" s="54"/>
    </row>
    <row r="45" spans="1:13" s="4" customFormat="1" ht="24" customHeight="1">
      <c r="A45" s="17" t="s">
        <v>102</v>
      </c>
      <c r="B45" s="18">
        <v>41613</v>
      </c>
      <c r="C45" s="19" t="s">
        <v>108</v>
      </c>
      <c r="D45" s="20">
        <v>11230769</v>
      </c>
      <c r="E45" s="20">
        <v>112307.69</v>
      </c>
      <c r="F45" s="21">
        <v>0.0986</v>
      </c>
      <c r="G45" s="19" t="s">
        <v>54</v>
      </c>
      <c r="H45" s="21">
        <v>0.1</v>
      </c>
      <c r="I45" s="20">
        <v>1123076.9</v>
      </c>
      <c r="J45" s="18">
        <v>41613</v>
      </c>
      <c r="K45" s="22" t="s">
        <v>30</v>
      </c>
      <c r="L45" s="9"/>
      <c r="M45" s="54"/>
    </row>
    <row r="46" spans="1:13" s="4" customFormat="1" ht="24" customHeight="1">
      <c r="A46" s="17" t="s">
        <v>109</v>
      </c>
      <c r="B46" s="18">
        <v>41409</v>
      </c>
      <c r="C46" s="19" t="s">
        <v>110</v>
      </c>
      <c r="D46" s="20">
        <v>82757253</v>
      </c>
      <c r="E46" s="20">
        <v>827572.53</v>
      </c>
      <c r="F46" s="21">
        <v>0.01</v>
      </c>
      <c r="G46" s="19" t="s">
        <v>54</v>
      </c>
      <c r="H46" s="21">
        <v>0.01</v>
      </c>
      <c r="I46" s="20">
        <v>827572.53</v>
      </c>
      <c r="J46" s="18">
        <v>41409</v>
      </c>
      <c r="K46" s="22" t="s">
        <v>1</v>
      </c>
      <c r="L46" s="9"/>
      <c r="M46" s="54"/>
    </row>
    <row r="47" spans="1:13" s="4" customFormat="1" ht="24" customHeight="1">
      <c r="A47" s="17" t="s">
        <v>109</v>
      </c>
      <c r="B47" s="18">
        <v>41495</v>
      </c>
      <c r="C47" s="19" t="s">
        <v>111</v>
      </c>
      <c r="D47" s="20">
        <v>179599277</v>
      </c>
      <c r="E47" s="20">
        <v>1795992.77</v>
      </c>
      <c r="F47" s="21">
        <v>0.01</v>
      </c>
      <c r="G47" s="19" t="s">
        <v>54</v>
      </c>
      <c r="H47" s="21">
        <v>0.01</v>
      </c>
      <c r="I47" s="20">
        <v>1795992.77</v>
      </c>
      <c r="J47" s="18">
        <v>41495</v>
      </c>
      <c r="K47" s="22" t="s">
        <v>27</v>
      </c>
      <c r="L47" s="9"/>
      <c r="M47" s="54"/>
    </row>
    <row r="48" spans="1:13" s="4" customFormat="1" ht="24" customHeight="1">
      <c r="A48" s="17" t="s">
        <v>109</v>
      </c>
      <c r="B48" s="18">
        <v>41606</v>
      </c>
      <c r="C48" s="19" t="s">
        <v>113</v>
      </c>
      <c r="D48" s="20">
        <v>478260468</v>
      </c>
      <c r="E48" s="20">
        <v>4782604.68</v>
      </c>
      <c r="F48" s="21">
        <v>0.01</v>
      </c>
      <c r="G48" s="19" t="s">
        <v>54</v>
      </c>
      <c r="H48" s="21">
        <v>0.01</v>
      </c>
      <c r="I48" s="20">
        <v>4782604.68</v>
      </c>
      <c r="J48" s="18">
        <v>41606</v>
      </c>
      <c r="K48" s="22" t="s">
        <v>27</v>
      </c>
      <c r="L48" s="9"/>
      <c r="M48" s="54"/>
    </row>
    <row r="49" spans="1:13" s="4" customFormat="1" ht="24" customHeight="1">
      <c r="A49" s="11" t="s">
        <v>28</v>
      </c>
      <c r="B49" s="23" t="s">
        <v>1</v>
      </c>
      <c r="C49" s="23" t="s">
        <v>1</v>
      </c>
      <c r="D49" s="24">
        <v>451299344050</v>
      </c>
      <c r="E49" s="24">
        <v>4610945493.36</v>
      </c>
      <c r="F49" s="25" t="s">
        <v>1</v>
      </c>
      <c r="G49" s="23"/>
      <c r="H49" s="25" t="s">
        <v>1</v>
      </c>
      <c r="I49" s="24">
        <v>5583149245.190001</v>
      </c>
      <c r="J49" s="23"/>
      <c r="K49" s="26"/>
      <c r="L49" s="9"/>
      <c r="M49" s="54"/>
    </row>
    <row r="50" spans="1:13" s="4" customFormat="1" ht="24" customHeight="1">
      <c r="A50" s="7" t="s">
        <v>29</v>
      </c>
      <c r="B50" s="28"/>
      <c r="C50" s="28"/>
      <c r="D50" s="29"/>
      <c r="E50" s="29"/>
      <c r="F50" s="30"/>
      <c r="G50" s="28"/>
      <c r="H50" s="30"/>
      <c r="I50" s="29"/>
      <c r="J50" s="28"/>
      <c r="K50" s="16"/>
      <c r="L50" s="9"/>
      <c r="M50" s="54"/>
    </row>
    <row r="51" spans="1:13" s="4" customFormat="1" ht="24" customHeight="1">
      <c r="A51" s="17" t="s">
        <v>7</v>
      </c>
      <c r="B51" s="18">
        <v>41459</v>
      </c>
      <c r="C51" s="19" t="s">
        <v>116</v>
      </c>
      <c r="D51" s="20">
        <v>2333286</v>
      </c>
      <c r="E51" s="20">
        <v>349992.9</v>
      </c>
      <c r="F51" s="21">
        <v>0.15</v>
      </c>
      <c r="G51" s="19" t="s">
        <v>54</v>
      </c>
      <c r="H51" s="21">
        <v>0.15</v>
      </c>
      <c r="I51" s="20">
        <v>349992.9</v>
      </c>
      <c r="J51" s="18">
        <v>41459</v>
      </c>
      <c r="K51" s="22" t="s">
        <v>27</v>
      </c>
      <c r="L51" s="9"/>
      <c r="M51" s="54"/>
    </row>
    <row r="52" spans="1:13" s="4" customFormat="1" ht="24" customHeight="1">
      <c r="A52" s="17" t="s">
        <v>7</v>
      </c>
      <c r="B52" s="18">
        <v>41487</v>
      </c>
      <c r="C52" s="19" t="s">
        <v>118</v>
      </c>
      <c r="D52" s="20">
        <v>20474879</v>
      </c>
      <c r="E52" s="20">
        <v>3071231.85</v>
      </c>
      <c r="F52" s="21">
        <v>0.15</v>
      </c>
      <c r="G52" s="19" t="s">
        <v>54</v>
      </c>
      <c r="H52" s="21">
        <v>0.15</v>
      </c>
      <c r="I52" s="20">
        <v>3071231.85</v>
      </c>
      <c r="J52" s="18">
        <v>41487</v>
      </c>
      <c r="K52" s="22" t="s">
        <v>27</v>
      </c>
      <c r="L52" s="9"/>
      <c r="M52" s="54"/>
    </row>
    <row r="53" spans="1:13" s="4" customFormat="1" ht="24" customHeight="1">
      <c r="A53" s="17" t="s">
        <v>7</v>
      </c>
      <c r="B53" s="18">
        <v>41579</v>
      </c>
      <c r="C53" s="19" t="s">
        <v>119</v>
      </c>
      <c r="D53" s="20">
        <v>2366863</v>
      </c>
      <c r="E53" s="20">
        <v>355029.45</v>
      </c>
      <c r="F53" s="21">
        <v>0.169</v>
      </c>
      <c r="G53" s="19" t="s">
        <v>54</v>
      </c>
      <c r="H53" s="21">
        <v>0.17</v>
      </c>
      <c r="I53" s="20">
        <v>402366.71</v>
      </c>
      <c r="J53" s="18">
        <v>41579</v>
      </c>
      <c r="K53" s="31" t="s">
        <v>145</v>
      </c>
      <c r="L53" s="9"/>
      <c r="M53" s="54"/>
    </row>
    <row r="54" spans="1:13" s="4" customFormat="1" ht="24" customHeight="1">
      <c r="A54" s="17" t="s">
        <v>7</v>
      </c>
      <c r="B54" s="18">
        <v>41586</v>
      </c>
      <c r="C54" s="19" t="s">
        <v>121</v>
      </c>
      <c r="D54" s="20">
        <v>7142850</v>
      </c>
      <c r="E54" s="20">
        <v>1071427.5</v>
      </c>
      <c r="F54" s="21">
        <v>0.168</v>
      </c>
      <c r="G54" s="19" t="s">
        <v>54</v>
      </c>
      <c r="H54" s="21">
        <v>0.17</v>
      </c>
      <c r="I54" s="20">
        <v>1214284.5</v>
      </c>
      <c r="J54" s="18">
        <v>41586</v>
      </c>
      <c r="K54" s="31" t="s">
        <v>145</v>
      </c>
      <c r="L54" s="9"/>
      <c r="M54" s="54"/>
    </row>
    <row r="55" spans="1:13" s="4" customFormat="1" ht="24" customHeight="1">
      <c r="A55" s="17" t="s">
        <v>7</v>
      </c>
      <c r="B55" s="18">
        <v>41610</v>
      </c>
      <c r="C55" s="19" t="s">
        <v>122</v>
      </c>
      <c r="D55" s="20">
        <v>15228420</v>
      </c>
      <c r="E55" s="20">
        <v>2284263</v>
      </c>
      <c r="F55" s="21">
        <v>0.197</v>
      </c>
      <c r="G55" s="19" t="s">
        <v>54</v>
      </c>
      <c r="H55" s="21">
        <v>0.2</v>
      </c>
      <c r="I55" s="20">
        <v>3045684</v>
      </c>
      <c r="J55" s="18">
        <v>41610</v>
      </c>
      <c r="K55" s="31" t="s">
        <v>143</v>
      </c>
      <c r="L55" s="9"/>
      <c r="M55" s="54"/>
    </row>
    <row r="56" spans="1:13" s="4" customFormat="1" ht="24" customHeight="1">
      <c r="A56" s="17" t="s">
        <v>7</v>
      </c>
      <c r="B56" s="18">
        <v>41610</v>
      </c>
      <c r="C56" s="19" t="s">
        <v>79</v>
      </c>
      <c r="D56" s="20">
        <v>1740285</v>
      </c>
      <c r="E56" s="20">
        <v>261042.75</v>
      </c>
      <c r="F56" s="21">
        <v>0.168</v>
      </c>
      <c r="G56" s="19" t="s">
        <v>54</v>
      </c>
      <c r="H56" s="21">
        <v>0.17</v>
      </c>
      <c r="I56" s="20">
        <v>295848.45</v>
      </c>
      <c r="J56" s="18">
        <v>41610</v>
      </c>
      <c r="K56" s="22" t="s">
        <v>30</v>
      </c>
      <c r="L56" s="9"/>
      <c r="M56" s="54"/>
    </row>
    <row r="57" spans="1:13" s="4" customFormat="1" ht="24" customHeight="1">
      <c r="A57" s="17" t="s">
        <v>7</v>
      </c>
      <c r="B57" s="18">
        <v>41610</v>
      </c>
      <c r="C57" s="19" t="s">
        <v>35</v>
      </c>
      <c r="D57" s="20">
        <v>5263157</v>
      </c>
      <c r="E57" s="20">
        <v>789473.55</v>
      </c>
      <c r="F57" s="21">
        <v>0.19</v>
      </c>
      <c r="G57" s="19" t="s">
        <v>54</v>
      </c>
      <c r="H57" s="21">
        <v>0.19</v>
      </c>
      <c r="I57" s="20">
        <v>999999.83</v>
      </c>
      <c r="J57" s="18">
        <v>41610</v>
      </c>
      <c r="K57" s="22" t="s">
        <v>30</v>
      </c>
      <c r="L57" s="9"/>
      <c r="M57" s="54"/>
    </row>
    <row r="58" spans="1:13" s="4" customFormat="1" ht="24" customHeight="1">
      <c r="A58" s="17" t="s">
        <v>7</v>
      </c>
      <c r="B58" s="18">
        <v>41618</v>
      </c>
      <c r="C58" s="19" t="s">
        <v>124</v>
      </c>
      <c r="D58" s="20">
        <v>4237285</v>
      </c>
      <c r="E58" s="20">
        <v>635592.75</v>
      </c>
      <c r="F58" s="21">
        <v>0.236</v>
      </c>
      <c r="G58" s="19" t="s">
        <v>54</v>
      </c>
      <c r="H58" s="21">
        <v>0.24</v>
      </c>
      <c r="I58" s="20">
        <v>1016948.4</v>
      </c>
      <c r="J58" s="18">
        <v>41618</v>
      </c>
      <c r="K58" s="31" t="s">
        <v>137</v>
      </c>
      <c r="L58" s="9"/>
      <c r="M58" s="54"/>
    </row>
    <row r="59" spans="1:13" s="4" customFormat="1" ht="24" customHeight="1">
      <c r="A59" s="17" t="s">
        <v>7</v>
      </c>
      <c r="B59" s="18">
        <v>41618</v>
      </c>
      <c r="C59" s="19" t="s">
        <v>126</v>
      </c>
      <c r="D59" s="20">
        <v>4486842</v>
      </c>
      <c r="E59" s="20">
        <v>673026.3</v>
      </c>
      <c r="F59" s="21">
        <v>0.19</v>
      </c>
      <c r="G59" s="19" t="s">
        <v>54</v>
      </c>
      <c r="H59" s="21">
        <v>0.19</v>
      </c>
      <c r="I59" s="20">
        <v>852499.98</v>
      </c>
      <c r="J59" s="18">
        <v>41618</v>
      </c>
      <c r="K59" s="22" t="s">
        <v>30</v>
      </c>
      <c r="L59" s="9"/>
      <c r="M59" s="54"/>
    </row>
    <row r="60" spans="1:13" s="4" customFormat="1" ht="24" customHeight="1">
      <c r="A60" s="17" t="s">
        <v>2</v>
      </c>
      <c r="B60" s="18">
        <v>41445</v>
      </c>
      <c r="C60" s="19" t="s">
        <v>35</v>
      </c>
      <c r="D60" s="20">
        <v>2540547</v>
      </c>
      <c r="E60" s="20">
        <v>2032437.6</v>
      </c>
      <c r="F60" s="21">
        <v>0.8</v>
      </c>
      <c r="G60" s="19" t="s">
        <v>54</v>
      </c>
      <c r="H60" s="21">
        <v>0.8</v>
      </c>
      <c r="I60" s="20">
        <v>2032437.6</v>
      </c>
      <c r="J60" s="18">
        <v>41445</v>
      </c>
      <c r="K60" s="31" t="s">
        <v>136</v>
      </c>
      <c r="L60" s="9"/>
      <c r="M60" s="54"/>
    </row>
    <row r="61" spans="1:13" s="4" customFormat="1" ht="24" customHeight="1">
      <c r="A61" s="17" t="s">
        <v>128</v>
      </c>
      <c r="B61" s="18">
        <v>41450</v>
      </c>
      <c r="C61" s="19" t="s">
        <v>129</v>
      </c>
      <c r="D61" s="20">
        <v>5882352</v>
      </c>
      <c r="E61" s="20">
        <v>5882352</v>
      </c>
      <c r="F61" s="21">
        <v>1.7</v>
      </c>
      <c r="G61" s="19" t="s">
        <v>54</v>
      </c>
      <c r="H61" s="21">
        <v>1.7</v>
      </c>
      <c r="I61" s="20">
        <v>9999998.4</v>
      </c>
      <c r="J61" s="18">
        <v>41450</v>
      </c>
      <c r="K61" s="31" t="s">
        <v>144</v>
      </c>
      <c r="L61" s="9"/>
      <c r="M61" s="54"/>
    </row>
    <row r="62" spans="1:13" s="4" customFormat="1" ht="24" customHeight="1">
      <c r="A62" s="17" t="s">
        <v>128</v>
      </c>
      <c r="B62" s="18">
        <v>41549</v>
      </c>
      <c r="C62" s="19" t="s">
        <v>131</v>
      </c>
      <c r="D62" s="20">
        <v>2691452</v>
      </c>
      <c r="E62" s="20">
        <v>2691452</v>
      </c>
      <c r="F62" s="21">
        <v>1.7</v>
      </c>
      <c r="G62" s="19" t="s">
        <v>54</v>
      </c>
      <c r="H62" s="21">
        <v>1.7</v>
      </c>
      <c r="I62" s="20">
        <v>4575468.4</v>
      </c>
      <c r="J62" s="18">
        <v>41549</v>
      </c>
      <c r="K62" s="22" t="s">
        <v>27</v>
      </c>
      <c r="L62" s="9"/>
      <c r="M62" s="54"/>
    </row>
    <row r="63" spans="1:13" s="6" customFormat="1" ht="24" customHeight="1">
      <c r="A63" s="5" t="s">
        <v>37</v>
      </c>
      <c r="B63" s="32" t="s">
        <v>1</v>
      </c>
      <c r="C63" s="32" t="s">
        <v>1</v>
      </c>
      <c r="D63" s="33">
        <v>74388218</v>
      </c>
      <c r="E63" s="33">
        <v>20097321.65</v>
      </c>
      <c r="F63" s="33"/>
      <c r="G63" s="33"/>
      <c r="H63" s="33"/>
      <c r="I63" s="33">
        <v>27856761.020000003</v>
      </c>
      <c r="J63" s="32"/>
      <c r="K63" s="34"/>
      <c r="M63" s="53"/>
    </row>
    <row r="64" spans="1:13" s="4" customFormat="1" ht="24" customHeight="1" thickBot="1">
      <c r="A64" s="35" t="s">
        <v>38</v>
      </c>
      <c r="B64" s="36" t="s">
        <v>1</v>
      </c>
      <c r="C64" s="36" t="s">
        <v>1</v>
      </c>
      <c r="D64" s="37">
        <v>451748426855</v>
      </c>
      <c r="E64" s="37">
        <v>4768463111.809999</v>
      </c>
      <c r="F64" s="36" t="s">
        <v>1</v>
      </c>
      <c r="G64" s="36" t="s">
        <v>1</v>
      </c>
      <c r="H64" s="36" t="s">
        <v>1</v>
      </c>
      <c r="I64" s="37">
        <v>6396235047.740001</v>
      </c>
      <c r="J64" s="36"/>
      <c r="K64" s="38"/>
      <c r="M64" s="54"/>
    </row>
    <row r="65" spans="1:13" s="4" customFormat="1" ht="24" customHeight="1">
      <c r="A65" s="63" t="s">
        <v>39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54"/>
      <c r="M65" s="54"/>
    </row>
    <row r="66" spans="1:13" s="4" customFormat="1" ht="24" customHeight="1">
      <c r="A66"/>
      <c r="B66"/>
      <c r="C66"/>
      <c r="D66" s="39"/>
      <c r="E66" s="39"/>
      <c r="F66"/>
      <c r="G66"/>
      <c r="H66"/>
      <c r="I66" s="43"/>
      <c r="J66"/>
      <c r="K66" s="55"/>
      <c r="M66" s="54"/>
    </row>
    <row r="67" spans="1:13" s="4" customFormat="1" ht="24" customHeight="1">
      <c r="A67" s="40"/>
      <c r="B67" s="40"/>
      <c r="C67" s="40"/>
      <c r="D67" s="41"/>
      <c r="E67" s="41"/>
      <c r="F67" s="40"/>
      <c r="G67" s="40"/>
      <c r="H67" s="40"/>
      <c r="I67" s="41"/>
      <c r="J67" s="40"/>
      <c r="K67" s="56"/>
      <c r="M67" s="54"/>
    </row>
    <row r="68" spans="1:13" s="4" customFormat="1" ht="24" customHeight="1">
      <c r="A68"/>
      <c r="B68"/>
      <c r="C68"/>
      <c r="D68"/>
      <c r="E68"/>
      <c r="F68"/>
      <c r="G68"/>
      <c r="H68"/>
      <c r="I68" s="43"/>
      <c r="J68"/>
      <c r="K68"/>
      <c r="M68" s="54"/>
    </row>
    <row r="69" spans="1:13" s="4" customFormat="1" ht="24" customHeight="1">
      <c r="A69"/>
      <c r="B69"/>
      <c r="C69"/>
      <c r="D69"/>
      <c r="E69"/>
      <c r="F69"/>
      <c r="G69"/>
      <c r="H69"/>
      <c r="I69" s="43"/>
      <c r="J69"/>
      <c r="K69"/>
      <c r="M69" s="54"/>
    </row>
    <row r="70" spans="1:13" s="4" customFormat="1" ht="24" customHeight="1">
      <c r="A70"/>
      <c r="B70"/>
      <c r="C70"/>
      <c r="D70"/>
      <c r="E70"/>
      <c r="F70"/>
      <c r="G70"/>
      <c r="H70"/>
      <c r="I70" s="43"/>
      <c r="J70"/>
      <c r="K70"/>
      <c r="M70" s="54"/>
    </row>
    <row r="71" spans="1:13" s="4" customFormat="1" ht="24" customHeight="1">
      <c r="A71"/>
      <c r="B71"/>
      <c r="C71"/>
      <c r="D71"/>
      <c r="E71"/>
      <c r="F71"/>
      <c r="G71"/>
      <c r="H71"/>
      <c r="I71" s="43"/>
      <c r="J71"/>
      <c r="K71"/>
      <c r="M71" s="54"/>
    </row>
    <row r="72" spans="1:13" s="4" customFormat="1" ht="24" customHeight="1">
      <c r="A72"/>
      <c r="B72"/>
      <c r="C72"/>
      <c r="D72"/>
      <c r="E72"/>
      <c r="F72"/>
      <c r="G72"/>
      <c r="H72"/>
      <c r="I72" s="43"/>
      <c r="J72"/>
      <c r="K72"/>
      <c r="M72" s="54"/>
    </row>
    <row r="73" spans="1:13" s="4" customFormat="1" ht="24" customHeight="1">
      <c r="A73"/>
      <c r="B73"/>
      <c r="C73"/>
      <c r="D73"/>
      <c r="E73"/>
      <c r="F73"/>
      <c r="G73"/>
      <c r="H73"/>
      <c r="I73" s="43"/>
      <c r="J73"/>
      <c r="K73"/>
      <c r="M73" s="54"/>
    </row>
    <row r="74" spans="1:13" s="6" customFormat="1" ht="24" customHeight="1">
      <c r="A74"/>
      <c r="B74"/>
      <c r="C74"/>
      <c r="D74"/>
      <c r="E74"/>
      <c r="F74"/>
      <c r="G74"/>
      <c r="H74"/>
      <c r="I74" s="43"/>
      <c r="J74"/>
      <c r="K74"/>
      <c r="M74" s="53"/>
    </row>
    <row r="75" spans="1:13" s="4" customFormat="1" ht="24" customHeight="1">
      <c r="A75"/>
      <c r="B75"/>
      <c r="C75"/>
      <c r="D75"/>
      <c r="E75"/>
      <c r="F75"/>
      <c r="G75"/>
      <c r="H75"/>
      <c r="I75" s="43"/>
      <c r="J75"/>
      <c r="K75"/>
      <c r="M75" s="54"/>
    </row>
    <row r="76" spans="1:13" s="4" customFormat="1" ht="24" customHeight="1">
      <c r="A76"/>
      <c r="B76"/>
      <c r="C76"/>
      <c r="D76"/>
      <c r="E76"/>
      <c r="F76"/>
      <c r="G76"/>
      <c r="H76"/>
      <c r="I76" s="43"/>
      <c r="J76"/>
      <c r="K76"/>
      <c r="L76" s="9"/>
      <c r="M76" s="54"/>
    </row>
    <row r="77" spans="1:13" s="4" customFormat="1" ht="24" customHeight="1">
      <c r="A77"/>
      <c r="B77"/>
      <c r="C77"/>
      <c r="D77"/>
      <c r="E77"/>
      <c r="F77"/>
      <c r="G77"/>
      <c r="H77"/>
      <c r="I77" s="43"/>
      <c r="J77"/>
      <c r="K77"/>
      <c r="L77" s="54"/>
      <c r="M77" s="54"/>
    </row>
    <row r="78" spans="1:13" s="4" customFormat="1" ht="24" customHeight="1">
      <c r="A78"/>
      <c r="B78"/>
      <c r="C78"/>
      <c r="D78"/>
      <c r="E78"/>
      <c r="F78"/>
      <c r="G78"/>
      <c r="H78"/>
      <c r="I78" s="43"/>
      <c r="J78"/>
      <c r="K78"/>
      <c r="L78" s="9"/>
      <c r="M78" s="54"/>
    </row>
    <row r="79" spans="1:13" s="6" customFormat="1" ht="24" customHeight="1">
      <c r="A79"/>
      <c r="B79"/>
      <c r="C79"/>
      <c r="D79"/>
      <c r="E79"/>
      <c r="F79"/>
      <c r="G79"/>
      <c r="H79"/>
      <c r="I79" s="43"/>
      <c r="J79"/>
      <c r="K79"/>
      <c r="L79" s="53"/>
      <c r="M79" s="53"/>
    </row>
    <row r="80" spans="1:11" s="6" customFormat="1" ht="24" customHeight="1">
      <c r="A80"/>
      <c r="B80"/>
      <c r="C80"/>
      <c r="D80"/>
      <c r="E80"/>
      <c r="F80"/>
      <c r="G80"/>
      <c r="H80"/>
      <c r="I80" s="43"/>
      <c r="J80"/>
      <c r="K80"/>
    </row>
    <row r="81" spans="1:11" s="4" customFormat="1" ht="12.75">
      <c r="A81"/>
      <c r="B81"/>
      <c r="C81"/>
      <c r="D81"/>
      <c r="E81"/>
      <c r="F81"/>
      <c r="G81"/>
      <c r="H81"/>
      <c r="I81" s="43"/>
      <c r="J81"/>
      <c r="K81"/>
    </row>
    <row r="82" spans="1:11" s="4" customFormat="1" ht="12.75">
      <c r="A82"/>
      <c r="B82"/>
      <c r="C82"/>
      <c r="D82"/>
      <c r="E82"/>
      <c r="F82"/>
      <c r="G82"/>
      <c r="H82"/>
      <c r="I82" s="43"/>
      <c r="J82"/>
      <c r="K82"/>
    </row>
    <row r="83" spans="1:11" s="4" customFormat="1" ht="12.75">
      <c r="A83"/>
      <c r="B83"/>
      <c r="C83"/>
      <c r="D83"/>
      <c r="E83"/>
      <c r="F83"/>
      <c r="G83"/>
      <c r="H83"/>
      <c r="I83" s="43"/>
      <c r="J83"/>
      <c r="K83"/>
    </row>
  </sheetData>
  <sheetProtection/>
  <mergeCells count="2">
    <mergeCell ref="A1:J1"/>
    <mergeCell ref="A65:K65"/>
  </mergeCells>
  <hyperlinks>
    <hyperlink ref="M2" r:id="rId1" display="Bolsa de Madrid - Ampliaciones de Capital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31">
      <selection activeCell="D64" sqref="D64:I64"/>
    </sheetView>
  </sheetViews>
  <sheetFormatPr defaultColWidth="11.421875" defaultRowHeight="12.75"/>
  <cols>
    <col min="1" max="1" width="30.57421875" style="0" customWidth="1"/>
    <col min="4" max="4" width="15.00390625" style="0" customWidth="1"/>
    <col min="5" max="5" width="15.7109375" style="0" customWidth="1"/>
    <col min="6" max="6" width="7.8515625" style="0" customWidth="1"/>
    <col min="7" max="7" width="6.421875" style="0" customWidth="1"/>
    <col min="9" max="9" width="17.140625" style="0" customWidth="1"/>
    <col min="10" max="10" width="16.7109375" style="0" customWidth="1"/>
  </cols>
  <sheetData>
    <row r="1" ht="12.75">
      <c r="A1" t="s">
        <v>40</v>
      </c>
    </row>
    <row r="2" spans="1:11" ht="12.7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</row>
    <row r="3" ht="12.75">
      <c r="A3" t="s">
        <v>52</v>
      </c>
    </row>
    <row r="4" spans="1:11" ht="12.75">
      <c r="A4" t="s">
        <v>53</v>
      </c>
      <c r="B4" s="42">
        <v>41558</v>
      </c>
      <c r="C4" t="s">
        <v>31</v>
      </c>
      <c r="D4" s="43">
        <v>4820046</v>
      </c>
      <c r="E4" s="39">
        <v>1205011.5</v>
      </c>
      <c r="F4">
        <v>6</v>
      </c>
      <c r="G4" t="s">
        <v>54</v>
      </c>
      <c r="H4">
        <v>6</v>
      </c>
      <c r="I4" s="39">
        <v>28920276</v>
      </c>
      <c r="J4" s="42">
        <v>41558</v>
      </c>
      <c r="K4" t="s">
        <v>1</v>
      </c>
    </row>
    <row r="5" spans="1:11" ht="12.75">
      <c r="A5" t="s">
        <v>19</v>
      </c>
      <c r="B5" s="42">
        <v>41306</v>
      </c>
      <c r="C5" t="s">
        <v>55</v>
      </c>
      <c r="D5" s="43">
        <v>1183790</v>
      </c>
      <c r="E5" s="39">
        <v>355137</v>
      </c>
      <c r="F5">
        <v>0.464</v>
      </c>
      <c r="G5" t="s">
        <v>54</v>
      </c>
      <c r="H5">
        <v>0.46</v>
      </c>
      <c r="I5" s="39">
        <v>544543.4</v>
      </c>
      <c r="J5" s="42">
        <v>41306</v>
      </c>
      <c r="K5" t="s">
        <v>56</v>
      </c>
    </row>
    <row r="6" spans="1:11" ht="12.75">
      <c r="A6" t="s">
        <v>19</v>
      </c>
      <c r="B6" s="42">
        <v>41439</v>
      </c>
      <c r="C6" t="s">
        <v>57</v>
      </c>
      <c r="D6" s="43">
        <v>992550</v>
      </c>
      <c r="E6" s="39">
        <v>297765</v>
      </c>
      <c r="F6">
        <v>0.403</v>
      </c>
      <c r="G6" t="s">
        <v>54</v>
      </c>
      <c r="H6">
        <v>0.4</v>
      </c>
      <c r="I6" s="39">
        <v>397020</v>
      </c>
      <c r="J6" s="42">
        <v>41439</v>
      </c>
      <c r="K6" t="s">
        <v>58</v>
      </c>
    </row>
    <row r="7" spans="1:11" ht="12.75">
      <c r="A7" t="s">
        <v>19</v>
      </c>
      <c r="B7" s="42">
        <v>41551</v>
      </c>
      <c r="C7" t="s">
        <v>59</v>
      </c>
      <c r="D7" s="43">
        <v>941176</v>
      </c>
      <c r="E7" s="39">
        <v>282352.8</v>
      </c>
      <c r="F7">
        <v>0.425</v>
      </c>
      <c r="G7" t="s">
        <v>54</v>
      </c>
      <c r="H7">
        <v>0.43</v>
      </c>
      <c r="I7" s="39">
        <v>404705.68</v>
      </c>
      <c r="J7" s="42">
        <v>41551</v>
      </c>
      <c r="K7" t="s">
        <v>58</v>
      </c>
    </row>
    <row r="8" spans="1:11" ht="12.75">
      <c r="A8" t="s">
        <v>19</v>
      </c>
      <c r="B8" s="42">
        <v>41591</v>
      </c>
      <c r="C8" t="s">
        <v>60</v>
      </c>
      <c r="D8" s="43">
        <v>1209675</v>
      </c>
      <c r="E8" s="39">
        <v>362902.5</v>
      </c>
      <c r="F8">
        <v>0.425</v>
      </c>
      <c r="G8" t="s">
        <v>54</v>
      </c>
      <c r="H8">
        <v>0.43</v>
      </c>
      <c r="I8" s="39">
        <v>520160.25</v>
      </c>
      <c r="J8" s="42">
        <v>41591</v>
      </c>
      <c r="K8" t="s">
        <v>56</v>
      </c>
    </row>
    <row r="9" spans="1:11" ht="12.75">
      <c r="A9" t="s">
        <v>61</v>
      </c>
      <c r="B9" s="42">
        <v>41565</v>
      </c>
      <c r="C9" t="s">
        <v>62</v>
      </c>
      <c r="D9" s="43">
        <v>250000000</v>
      </c>
      <c r="E9" s="39">
        <v>2500000</v>
      </c>
      <c r="F9">
        <v>1.8</v>
      </c>
      <c r="G9" t="s">
        <v>54</v>
      </c>
      <c r="H9">
        <v>1.8</v>
      </c>
      <c r="I9" s="39">
        <v>450000000</v>
      </c>
      <c r="J9" s="42">
        <v>41565</v>
      </c>
      <c r="K9" t="s">
        <v>63</v>
      </c>
    </row>
    <row r="10" spans="1:11" ht="12.75">
      <c r="A10" t="s">
        <v>61</v>
      </c>
      <c r="B10" s="42">
        <v>41579</v>
      </c>
      <c r="C10" t="s">
        <v>64</v>
      </c>
      <c r="D10" s="43">
        <v>37500000</v>
      </c>
      <c r="E10" s="39">
        <v>375000</v>
      </c>
      <c r="F10">
        <v>1.8</v>
      </c>
      <c r="G10" t="s">
        <v>54</v>
      </c>
      <c r="H10">
        <v>1.8</v>
      </c>
      <c r="I10" s="39">
        <v>67500000</v>
      </c>
      <c r="J10" s="42">
        <v>41579</v>
      </c>
      <c r="K10" t="s">
        <v>63</v>
      </c>
    </row>
    <row r="11" spans="1:11" ht="12.75">
      <c r="A11" t="s">
        <v>0</v>
      </c>
      <c r="B11" s="42">
        <v>41417</v>
      </c>
      <c r="C11" t="s">
        <v>65</v>
      </c>
      <c r="D11" s="43">
        <v>5697217</v>
      </c>
      <c r="E11" s="39">
        <v>5697217</v>
      </c>
      <c r="F11">
        <v>1</v>
      </c>
      <c r="G11">
        <v>100</v>
      </c>
      <c r="H11">
        <v>0</v>
      </c>
      <c r="I11" t="s">
        <v>54</v>
      </c>
      <c r="J11" s="42">
        <v>41417</v>
      </c>
      <c r="K11" t="s">
        <v>66</v>
      </c>
    </row>
    <row r="12" spans="1:11" ht="12.75">
      <c r="A12" t="s">
        <v>0</v>
      </c>
      <c r="B12" s="42">
        <v>41516</v>
      </c>
      <c r="C12" t="s">
        <v>67</v>
      </c>
      <c r="D12" s="43">
        <v>2113245</v>
      </c>
      <c r="E12" s="39">
        <v>2113245</v>
      </c>
      <c r="F12">
        <v>1</v>
      </c>
      <c r="G12">
        <v>100</v>
      </c>
      <c r="H12">
        <v>0</v>
      </c>
      <c r="I12" t="s">
        <v>54</v>
      </c>
      <c r="J12" s="42">
        <v>41516</v>
      </c>
      <c r="K12" t="s">
        <v>68</v>
      </c>
    </row>
    <row r="13" spans="1:9" s="44" customFormat="1" ht="14.25">
      <c r="A13" s="44" t="s">
        <v>69</v>
      </c>
      <c r="B13" s="44" t="s">
        <v>1</v>
      </c>
      <c r="C13" s="44" t="s">
        <v>1</v>
      </c>
      <c r="D13" s="45">
        <f>SUM(D4:D12)</f>
        <v>304457699</v>
      </c>
      <c r="E13" s="46">
        <f>SUM(E4:E12)</f>
        <v>13188630.8</v>
      </c>
      <c r="F13" s="45"/>
      <c r="G13" s="45"/>
      <c r="H13" s="45"/>
      <c r="I13" s="45">
        <f>SUM(I4:I12)</f>
        <v>548286705.3299999</v>
      </c>
    </row>
    <row r="14" ht="12.75">
      <c r="A14" t="s">
        <v>70</v>
      </c>
    </row>
    <row r="15" spans="1:11" ht="12.75">
      <c r="A15" t="s">
        <v>71</v>
      </c>
      <c r="B15" s="42">
        <v>41306</v>
      </c>
      <c r="C15" t="s">
        <v>72</v>
      </c>
      <c r="D15" s="43">
        <v>129340</v>
      </c>
      <c r="E15" s="39">
        <v>77604</v>
      </c>
      <c r="F15">
        <v>3.8658</v>
      </c>
      <c r="G15" t="s">
        <v>54</v>
      </c>
      <c r="H15">
        <v>3.87</v>
      </c>
      <c r="I15" s="39">
        <v>500545.8</v>
      </c>
      <c r="J15" s="42">
        <v>41306</v>
      </c>
      <c r="K15" t="s">
        <v>73</v>
      </c>
    </row>
    <row r="16" spans="1:9" s="44" customFormat="1" ht="14.25">
      <c r="A16" s="44" t="s">
        <v>74</v>
      </c>
      <c r="B16" s="44" t="s">
        <v>1</v>
      </c>
      <c r="C16" s="44" t="s">
        <v>1</v>
      </c>
      <c r="D16" s="45">
        <f>SUM(D15)</f>
        <v>129340</v>
      </c>
      <c r="E16" s="46">
        <f>SUM(E15)</f>
        <v>77604</v>
      </c>
      <c r="F16" s="44" t="s">
        <v>1</v>
      </c>
      <c r="G16" s="44" t="s">
        <v>1</v>
      </c>
      <c r="H16" s="44" t="s">
        <v>1</v>
      </c>
      <c r="I16" s="45">
        <f>SUM(I15)</f>
        <v>500545.8</v>
      </c>
    </row>
    <row r="17" ht="12.75">
      <c r="A17" t="s">
        <v>75</v>
      </c>
    </row>
    <row r="18" spans="1:11" ht="12.75">
      <c r="A18" t="s">
        <v>76</v>
      </c>
      <c r="B18" s="42">
        <v>41465</v>
      </c>
      <c r="C18" t="s">
        <v>77</v>
      </c>
      <c r="D18" s="43">
        <v>61654358</v>
      </c>
      <c r="E18" s="39">
        <v>123308716</v>
      </c>
      <c r="F18">
        <v>3.8</v>
      </c>
      <c r="G18" t="s">
        <v>54</v>
      </c>
      <c r="H18">
        <v>3.8</v>
      </c>
      <c r="I18" s="39">
        <v>234286560.4</v>
      </c>
      <c r="J18" s="42">
        <v>41465</v>
      </c>
      <c r="K18" t="s">
        <v>78</v>
      </c>
    </row>
    <row r="19" spans="1:11" ht="14.25">
      <c r="A19" t="s">
        <v>6</v>
      </c>
      <c r="B19" s="42">
        <v>41288</v>
      </c>
      <c r="C19" t="s">
        <v>79</v>
      </c>
      <c r="D19" s="43">
        <v>2105897</v>
      </c>
      <c r="E19" s="39">
        <v>210589.7</v>
      </c>
      <c r="F19">
        <v>0.1</v>
      </c>
      <c r="G19">
        <v>100</v>
      </c>
      <c r="H19">
        <v>0</v>
      </c>
      <c r="I19" s="47">
        <v>684417</v>
      </c>
      <c r="J19" s="42">
        <v>41288</v>
      </c>
      <c r="K19" s="48" t="s">
        <v>80</v>
      </c>
    </row>
    <row r="20" spans="1:11" ht="14.25">
      <c r="A20" t="s">
        <v>6</v>
      </c>
      <c r="B20" s="42">
        <v>41318</v>
      </c>
      <c r="C20" t="s">
        <v>81</v>
      </c>
      <c r="D20" s="43">
        <v>299367</v>
      </c>
      <c r="E20" s="39">
        <v>29936.7</v>
      </c>
      <c r="F20">
        <v>0.1</v>
      </c>
      <c r="G20">
        <v>100</v>
      </c>
      <c r="H20">
        <v>0</v>
      </c>
      <c r="I20" s="47">
        <v>74842</v>
      </c>
      <c r="J20" s="42">
        <v>41318</v>
      </c>
      <c r="K20" s="48" t="s">
        <v>80</v>
      </c>
    </row>
    <row r="21" spans="1:11" ht="12.75">
      <c r="A21" t="s">
        <v>6</v>
      </c>
      <c r="B21" s="42">
        <v>41318</v>
      </c>
      <c r="C21" t="s">
        <v>82</v>
      </c>
      <c r="D21" s="43">
        <v>12311</v>
      </c>
      <c r="E21" s="39">
        <v>1231.1</v>
      </c>
      <c r="F21">
        <v>2</v>
      </c>
      <c r="G21" t="s">
        <v>54</v>
      </c>
      <c r="H21">
        <v>2</v>
      </c>
      <c r="I21" s="39">
        <v>24622</v>
      </c>
      <c r="J21" s="42">
        <v>41318</v>
      </c>
      <c r="K21" t="s">
        <v>83</v>
      </c>
    </row>
    <row r="22" spans="1:11" ht="12.75">
      <c r="A22" t="s">
        <v>6</v>
      </c>
      <c r="B22" s="42">
        <v>41340</v>
      </c>
      <c r="C22" s="49" t="s">
        <v>84</v>
      </c>
      <c r="D22">
        <v>91</v>
      </c>
      <c r="E22">
        <v>9.1</v>
      </c>
      <c r="F22">
        <v>2</v>
      </c>
      <c r="G22" t="s">
        <v>54</v>
      </c>
      <c r="H22">
        <v>2</v>
      </c>
      <c r="I22" s="39">
        <v>182</v>
      </c>
      <c r="J22" s="42">
        <v>41340</v>
      </c>
      <c r="K22" t="s">
        <v>83</v>
      </c>
    </row>
    <row r="23" spans="1:11" ht="14.25">
      <c r="A23" t="s">
        <v>6</v>
      </c>
      <c r="B23" s="42">
        <v>41340</v>
      </c>
      <c r="C23" t="s">
        <v>85</v>
      </c>
      <c r="D23" s="43">
        <v>1467482</v>
      </c>
      <c r="E23" s="39">
        <v>146748.2</v>
      </c>
      <c r="F23">
        <v>0.1</v>
      </c>
      <c r="G23">
        <v>100</v>
      </c>
      <c r="H23">
        <v>0</v>
      </c>
      <c r="I23" s="47">
        <v>330183</v>
      </c>
      <c r="J23" s="42">
        <v>41340</v>
      </c>
      <c r="K23" s="48" t="s">
        <v>80</v>
      </c>
    </row>
    <row r="24" spans="1:11" ht="14.25">
      <c r="A24" t="s">
        <v>6</v>
      </c>
      <c r="B24" s="42">
        <v>41372</v>
      </c>
      <c r="C24" t="s">
        <v>86</v>
      </c>
      <c r="D24" s="43">
        <v>782160</v>
      </c>
      <c r="E24" s="39">
        <v>78216</v>
      </c>
      <c r="F24">
        <v>0.1</v>
      </c>
      <c r="G24">
        <v>100</v>
      </c>
      <c r="H24">
        <v>0</v>
      </c>
      <c r="I24" s="47">
        <v>168164</v>
      </c>
      <c r="J24" s="42">
        <v>41372</v>
      </c>
      <c r="K24" s="48" t="s">
        <v>80</v>
      </c>
    </row>
    <row r="25" spans="1:11" ht="12.75">
      <c r="A25" t="s">
        <v>6</v>
      </c>
      <c r="B25" s="42">
        <v>41372</v>
      </c>
      <c r="C25" s="49" t="s">
        <v>84</v>
      </c>
      <c r="D25">
        <v>66</v>
      </c>
      <c r="E25">
        <v>6.6</v>
      </c>
      <c r="F25">
        <v>2</v>
      </c>
      <c r="G25" t="s">
        <v>54</v>
      </c>
      <c r="H25">
        <v>2</v>
      </c>
      <c r="I25" s="39">
        <v>132</v>
      </c>
      <c r="J25" s="42">
        <v>41372</v>
      </c>
      <c r="K25" t="s">
        <v>83</v>
      </c>
    </row>
    <row r="26" spans="1:11" ht="14.25">
      <c r="A26" t="s">
        <v>6</v>
      </c>
      <c r="B26" s="42">
        <v>41394</v>
      </c>
      <c r="C26" t="s">
        <v>87</v>
      </c>
      <c r="D26" s="43">
        <v>687364</v>
      </c>
      <c r="E26" s="39">
        <v>68763.4</v>
      </c>
      <c r="F26">
        <v>0.1</v>
      </c>
      <c r="G26">
        <v>100</v>
      </c>
      <c r="H26">
        <v>0</v>
      </c>
      <c r="I26" s="47">
        <v>154657</v>
      </c>
      <c r="J26" s="42">
        <v>41394</v>
      </c>
      <c r="K26" s="48" t="s">
        <v>80</v>
      </c>
    </row>
    <row r="27" spans="1:11" ht="12.75">
      <c r="A27" t="s">
        <v>6</v>
      </c>
      <c r="B27" s="42">
        <v>41394</v>
      </c>
      <c r="C27" s="49" t="s">
        <v>84</v>
      </c>
      <c r="D27">
        <v>462</v>
      </c>
      <c r="E27">
        <v>46.2</v>
      </c>
      <c r="F27">
        <v>2</v>
      </c>
      <c r="G27" t="s">
        <v>54</v>
      </c>
      <c r="H27">
        <v>2</v>
      </c>
      <c r="I27" s="39">
        <v>924</v>
      </c>
      <c r="J27" s="42">
        <v>41394</v>
      </c>
      <c r="K27" t="s">
        <v>88</v>
      </c>
    </row>
    <row r="28" spans="1:11" ht="14.25">
      <c r="A28" t="s">
        <v>6</v>
      </c>
      <c r="B28" s="42">
        <v>41435</v>
      </c>
      <c r="C28" t="s">
        <v>89</v>
      </c>
      <c r="D28" s="43">
        <v>746240</v>
      </c>
      <c r="E28" s="39">
        <v>74624</v>
      </c>
      <c r="F28">
        <v>0.1</v>
      </c>
      <c r="G28">
        <v>100</v>
      </c>
      <c r="H28">
        <v>0</v>
      </c>
      <c r="I28" s="47">
        <f>D28*0.2</f>
        <v>149248</v>
      </c>
      <c r="J28" s="42">
        <v>41435</v>
      </c>
      <c r="K28" s="48" t="s">
        <v>80</v>
      </c>
    </row>
    <row r="29" spans="1:11" ht="14.25">
      <c r="A29" t="s">
        <v>6</v>
      </c>
      <c r="B29" s="42">
        <v>41459</v>
      </c>
      <c r="C29" t="s">
        <v>85</v>
      </c>
      <c r="D29" s="43">
        <v>1495350</v>
      </c>
      <c r="E29" s="39">
        <v>149535</v>
      </c>
      <c r="F29">
        <v>0.1</v>
      </c>
      <c r="G29">
        <v>100</v>
      </c>
      <c r="H29">
        <v>0</v>
      </c>
      <c r="I29" s="47">
        <v>321500</v>
      </c>
      <c r="J29" s="42">
        <v>41459</v>
      </c>
      <c r="K29" s="48" t="s">
        <v>80</v>
      </c>
    </row>
    <row r="30" spans="1:11" ht="12.75">
      <c r="A30" t="s">
        <v>6</v>
      </c>
      <c r="B30" s="42">
        <v>41459</v>
      </c>
      <c r="C30" s="49" t="s">
        <v>84</v>
      </c>
      <c r="D30">
        <v>127</v>
      </c>
      <c r="E30">
        <v>12.7</v>
      </c>
      <c r="F30">
        <v>2</v>
      </c>
      <c r="G30" t="s">
        <v>54</v>
      </c>
      <c r="H30">
        <v>2</v>
      </c>
      <c r="I30" s="39">
        <v>254</v>
      </c>
      <c r="J30" s="42">
        <v>41459</v>
      </c>
      <c r="K30" t="s">
        <v>88</v>
      </c>
    </row>
    <row r="31" spans="1:11" ht="12.75">
      <c r="A31" t="s">
        <v>6</v>
      </c>
      <c r="B31" s="42">
        <v>41487</v>
      </c>
      <c r="C31" s="49" t="s">
        <v>84</v>
      </c>
      <c r="D31" s="43">
        <v>3422</v>
      </c>
      <c r="E31">
        <v>342.2</v>
      </c>
      <c r="F31">
        <v>2</v>
      </c>
      <c r="G31" t="s">
        <v>54</v>
      </c>
      <c r="H31">
        <v>2</v>
      </c>
      <c r="I31" s="39">
        <v>6844</v>
      </c>
      <c r="J31" s="42">
        <v>41487</v>
      </c>
      <c r="K31" t="s">
        <v>88</v>
      </c>
    </row>
    <row r="32" spans="1:11" ht="14.25">
      <c r="A32" t="s">
        <v>6</v>
      </c>
      <c r="B32" s="42">
        <v>41487</v>
      </c>
      <c r="C32" t="s">
        <v>90</v>
      </c>
      <c r="D32" s="43">
        <v>560846</v>
      </c>
      <c r="E32" s="39">
        <v>56084.6</v>
      </c>
      <c r="F32">
        <v>0.1</v>
      </c>
      <c r="G32">
        <v>100</v>
      </c>
      <c r="H32">
        <v>0</v>
      </c>
      <c r="I32" s="47">
        <v>102635</v>
      </c>
      <c r="J32" s="42">
        <v>41487</v>
      </c>
      <c r="K32" s="48" t="s">
        <v>80</v>
      </c>
    </row>
    <row r="33" spans="1:11" ht="14.25">
      <c r="A33" t="s">
        <v>6</v>
      </c>
      <c r="B33" s="42">
        <v>41558</v>
      </c>
      <c r="C33" t="s">
        <v>91</v>
      </c>
      <c r="D33" s="43">
        <v>291466</v>
      </c>
      <c r="E33" s="39">
        <v>29146.6</v>
      </c>
      <c r="F33">
        <v>0.1</v>
      </c>
      <c r="G33">
        <v>100</v>
      </c>
      <c r="H33">
        <v>0</v>
      </c>
      <c r="I33" s="47">
        <v>136115</v>
      </c>
      <c r="J33" s="42">
        <v>41558</v>
      </c>
      <c r="K33" s="48" t="s">
        <v>80</v>
      </c>
    </row>
    <row r="34" spans="1:11" ht="12.75">
      <c r="A34" t="s">
        <v>6</v>
      </c>
      <c r="B34" s="42">
        <v>41558</v>
      </c>
      <c r="C34" s="49" t="s">
        <v>84</v>
      </c>
      <c r="D34">
        <v>130</v>
      </c>
      <c r="E34">
        <v>13</v>
      </c>
      <c r="F34">
        <v>2</v>
      </c>
      <c r="G34" t="s">
        <v>54</v>
      </c>
      <c r="H34">
        <v>2</v>
      </c>
      <c r="I34" s="39">
        <v>260</v>
      </c>
      <c r="J34" s="42">
        <v>41558</v>
      </c>
      <c r="K34" t="s">
        <v>88</v>
      </c>
    </row>
    <row r="35" spans="1:11" ht="12.75">
      <c r="A35" t="s">
        <v>6</v>
      </c>
      <c r="B35" s="42">
        <v>41578</v>
      </c>
      <c r="C35" s="49" t="s">
        <v>84</v>
      </c>
      <c r="D35">
        <v>60</v>
      </c>
      <c r="E35">
        <v>6</v>
      </c>
      <c r="F35">
        <v>2</v>
      </c>
      <c r="G35" t="s">
        <v>54</v>
      </c>
      <c r="H35">
        <v>2</v>
      </c>
      <c r="I35" s="39">
        <v>120</v>
      </c>
      <c r="J35" s="42">
        <v>41578</v>
      </c>
      <c r="K35" t="s">
        <v>88</v>
      </c>
    </row>
    <row r="36" spans="1:11" ht="14.25">
      <c r="A36" t="s">
        <v>6</v>
      </c>
      <c r="B36" s="42">
        <v>41578</v>
      </c>
      <c r="C36" s="49" t="s">
        <v>84</v>
      </c>
      <c r="D36">
        <v>349</v>
      </c>
      <c r="E36">
        <v>34.9</v>
      </c>
      <c r="F36">
        <v>0.1</v>
      </c>
      <c r="G36">
        <v>100</v>
      </c>
      <c r="H36">
        <v>0</v>
      </c>
      <c r="I36" s="47">
        <v>131</v>
      </c>
      <c r="J36" s="42">
        <v>41578</v>
      </c>
      <c r="K36" s="48" t="s">
        <v>80</v>
      </c>
    </row>
    <row r="37" spans="1:9" s="44" customFormat="1" ht="14.25">
      <c r="A37" s="44" t="s">
        <v>92</v>
      </c>
      <c r="B37" s="44" t="s">
        <v>1</v>
      </c>
      <c r="C37" s="44" t="s">
        <v>1</v>
      </c>
      <c r="D37" s="45">
        <f>SUM(D18:D36)</f>
        <v>70107548</v>
      </c>
      <c r="E37" s="46">
        <f>SUM(E18:E36)</f>
        <v>124154062</v>
      </c>
      <c r="F37" s="44" t="s">
        <v>1</v>
      </c>
      <c r="G37" s="44" t="s">
        <v>1</v>
      </c>
      <c r="H37" s="44" t="s">
        <v>1</v>
      </c>
      <c r="I37" s="46">
        <f>SUM(I18:I36)</f>
        <v>236441790.4</v>
      </c>
    </row>
    <row r="38" ht="12.75">
      <c r="A38" t="s">
        <v>93</v>
      </c>
    </row>
    <row r="39" spans="1:11" ht="12.75">
      <c r="A39" t="s">
        <v>94</v>
      </c>
      <c r="B39" s="42">
        <v>41628</v>
      </c>
      <c r="C39" t="s">
        <v>95</v>
      </c>
      <c r="D39" s="43">
        <v>113924050</v>
      </c>
      <c r="E39" s="39">
        <v>56962025</v>
      </c>
      <c r="F39">
        <v>3.95</v>
      </c>
      <c r="G39" t="s">
        <v>54</v>
      </c>
      <c r="H39">
        <v>3.95</v>
      </c>
      <c r="I39" s="39">
        <v>449999997.5</v>
      </c>
      <c r="J39" s="42">
        <v>41628</v>
      </c>
      <c r="K39" t="s">
        <v>1</v>
      </c>
    </row>
    <row r="40" spans="1:11" ht="12.75">
      <c r="A40" t="s">
        <v>96</v>
      </c>
      <c r="B40" s="42">
        <v>41528</v>
      </c>
      <c r="C40" t="s">
        <v>97</v>
      </c>
      <c r="D40" s="43">
        <v>366341464</v>
      </c>
      <c r="E40" s="39">
        <v>45792683</v>
      </c>
      <c r="F40">
        <v>1.64</v>
      </c>
      <c r="G40" t="s">
        <v>54</v>
      </c>
      <c r="H40">
        <v>1.64</v>
      </c>
      <c r="I40" s="39">
        <v>600800000.96</v>
      </c>
      <c r="J40" s="42">
        <v>41528</v>
      </c>
      <c r="K40" t="s">
        <v>98</v>
      </c>
    </row>
    <row r="41" spans="1:11" ht="12.75">
      <c r="A41" t="s">
        <v>99</v>
      </c>
      <c r="B41" s="42">
        <v>41334</v>
      </c>
      <c r="C41" t="s">
        <v>100</v>
      </c>
      <c r="D41" s="43">
        <v>450000000000</v>
      </c>
      <c r="E41" s="39">
        <v>4500000000</v>
      </c>
      <c r="F41">
        <v>0.01</v>
      </c>
      <c r="G41" t="s">
        <v>54</v>
      </c>
      <c r="H41">
        <v>0.01</v>
      </c>
      <c r="I41" s="39">
        <v>4500000000</v>
      </c>
      <c r="J41" s="42">
        <v>41334</v>
      </c>
      <c r="K41" t="s">
        <v>101</v>
      </c>
    </row>
    <row r="42" spans="1:11" ht="12.75">
      <c r="A42" t="s">
        <v>102</v>
      </c>
      <c r="B42" s="42">
        <v>41505</v>
      </c>
      <c r="C42" t="s">
        <v>103</v>
      </c>
      <c r="D42" s="43">
        <v>29230769</v>
      </c>
      <c r="E42" s="39">
        <v>292307.69</v>
      </c>
      <c r="F42">
        <v>0.65</v>
      </c>
      <c r="G42" t="s">
        <v>54</v>
      </c>
      <c r="H42">
        <v>0.65</v>
      </c>
      <c r="I42" s="39">
        <v>18999999.85</v>
      </c>
      <c r="J42" s="42">
        <v>41505</v>
      </c>
      <c r="K42" t="s">
        <v>104</v>
      </c>
    </row>
    <row r="43" spans="1:11" ht="12.75">
      <c r="A43" t="s">
        <v>102</v>
      </c>
      <c r="B43" s="42">
        <v>41613</v>
      </c>
      <c r="C43" t="s">
        <v>105</v>
      </c>
      <c r="D43" s="43">
        <v>18000000</v>
      </c>
      <c r="E43" s="39">
        <v>180000</v>
      </c>
      <c r="F43">
        <v>0.0917</v>
      </c>
      <c r="G43" t="s">
        <v>54</v>
      </c>
      <c r="H43">
        <v>0.09</v>
      </c>
      <c r="I43" s="39">
        <v>1620000</v>
      </c>
      <c r="J43" s="42">
        <v>41613</v>
      </c>
      <c r="K43" t="s">
        <v>106</v>
      </c>
    </row>
    <row r="44" spans="1:11" ht="12.75">
      <c r="A44" t="s">
        <v>102</v>
      </c>
      <c r="B44" s="42">
        <v>41613</v>
      </c>
      <c r="C44" t="s">
        <v>107</v>
      </c>
      <c r="D44" s="43">
        <v>20000000</v>
      </c>
      <c r="E44" s="39">
        <v>200000</v>
      </c>
      <c r="F44">
        <v>0.1643</v>
      </c>
      <c r="G44" t="s">
        <v>54</v>
      </c>
      <c r="H44">
        <v>0.16</v>
      </c>
      <c r="I44" s="39">
        <v>3200000</v>
      </c>
      <c r="J44" s="42">
        <v>41613</v>
      </c>
      <c r="K44" t="s">
        <v>106</v>
      </c>
    </row>
    <row r="45" spans="1:11" ht="12.75">
      <c r="A45" t="s">
        <v>102</v>
      </c>
      <c r="B45" s="42">
        <v>41613</v>
      </c>
      <c r="C45" t="s">
        <v>108</v>
      </c>
      <c r="D45" s="43">
        <v>11230769</v>
      </c>
      <c r="E45" s="39">
        <v>112307.69</v>
      </c>
      <c r="F45">
        <v>0.0986</v>
      </c>
      <c r="G45" t="s">
        <v>54</v>
      </c>
      <c r="H45">
        <v>0.1</v>
      </c>
      <c r="I45" s="39">
        <v>1123076.9</v>
      </c>
      <c r="J45" s="42">
        <v>41613</v>
      </c>
      <c r="K45" t="s">
        <v>106</v>
      </c>
    </row>
    <row r="46" spans="1:11" ht="12.75">
      <c r="A46" t="s">
        <v>109</v>
      </c>
      <c r="B46" s="42">
        <v>41409</v>
      </c>
      <c r="C46" t="s">
        <v>110</v>
      </c>
      <c r="D46" s="43">
        <v>82757253</v>
      </c>
      <c r="E46" s="39">
        <v>827572.53</v>
      </c>
      <c r="F46">
        <v>0.01</v>
      </c>
      <c r="G46" t="s">
        <v>54</v>
      </c>
      <c r="H46">
        <v>0.01</v>
      </c>
      <c r="I46" s="39">
        <v>827572.53</v>
      </c>
      <c r="J46" s="42">
        <v>41409</v>
      </c>
      <c r="K46" t="s">
        <v>1</v>
      </c>
    </row>
    <row r="47" spans="1:11" ht="12.75">
      <c r="A47" t="s">
        <v>109</v>
      </c>
      <c r="B47" s="42">
        <v>41495</v>
      </c>
      <c r="C47" t="s">
        <v>111</v>
      </c>
      <c r="D47" s="43">
        <v>179599277</v>
      </c>
      <c r="E47" s="39">
        <v>1795992.77</v>
      </c>
      <c r="F47">
        <v>0.01</v>
      </c>
      <c r="G47" t="s">
        <v>54</v>
      </c>
      <c r="H47">
        <v>0.01</v>
      </c>
      <c r="I47" s="39">
        <v>1795992.77</v>
      </c>
      <c r="J47" s="42">
        <v>41495</v>
      </c>
      <c r="K47" t="s">
        <v>112</v>
      </c>
    </row>
    <row r="48" spans="1:11" ht="12.75">
      <c r="A48" t="s">
        <v>109</v>
      </c>
      <c r="B48" s="42">
        <v>41606</v>
      </c>
      <c r="C48" t="s">
        <v>113</v>
      </c>
      <c r="D48" s="43">
        <v>478260468</v>
      </c>
      <c r="E48" s="39">
        <v>4782604.68</v>
      </c>
      <c r="F48">
        <v>0.01</v>
      </c>
      <c r="G48" t="s">
        <v>54</v>
      </c>
      <c r="H48">
        <v>0.01</v>
      </c>
      <c r="I48" s="39">
        <v>4782604.68</v>
      </c>
      <c r="J48" s="42">
        <v>41606</v>
      </c>
      <c r="K48" t="s">
        <v>112</v>
      </c>
    </row>
    <row r="49" spans="1:9" s="44" customFormat="1" ht="14.25">
      <c r="A49" s="44" t="s">
        <v>114</v>
      </c>
      <c r="B49" s="44" t="s">
        <v>1</v>
      </c>
      <c r="C49" s="44" t="s">
        <v>1</v>
      </c>
      <c r="D49" s="45">
        <f>SUM(D39:D48)</f>
        <v>451299344050</v>
      </c>
      <c r="E49" s="46">
        <f>SUM(E39:E48)</f>
        <v>4610945493.36</v>
      </c>
      <c r="F49" s="44" t="s">
        <v>1</v>
      </c>
      <c r="G49" s="44" t="s">
        <v>1</v>
      </c>
      <c r="H49" s="44" t="s">
        <v>1</v>
      </c>
      <c r="I49" s="46">
        <f>SUM(I39:I48)</f>
        <v>5583149245.190001</v>
      </c>
    </row>
    <row r="50" ht="12.75">
      <c r="A50" t="s">
        <v>115</v>
      </c>
    </row>
    <row r="51" spans="1:11" ht="12.75">
      <c r="A51" t="s">
        <v>7</v>
      </c>
      <c r="B51" s="42">
        <v>41459</v>
      </c>
      <c r="C51" t="s">
        <v>116</v>
      </c>
      <c r="D51" s="43">
        <v>2333286</v>
      </c>
      <c r="E51" s="39">
        <v>349992.9</v>
      </c>
      <c r="F51">
        <v>0.15</v>
      </c>
      <c r="G51" t="s">
        <v>54</v>
      </c>
      <c r="H51">
        <v>0.15</v>
      </c>
      <c r="I51" s="39">
        <v>349992.9</v>
      </c>
      <c r="J51" s="42">
        <v>41459</v>
      </c>
      <c r="K51" t="s">
        <v>117</v>
      </c>
    </row>
    <row r="52" spans="1:11" ht="12.75">
      <c r="A52" t="s">
        <v>7</v>
      </c>
      <c r="B52" s="42">
        <v>41487</v>
      </c>
      <c r="C52" t="s">
        <v>118</v>
      </c>
      <c r="D52" s="43">
        <v>20474879</v>
      </c>
      <c r="E52" s="39">
        <v>3071231.85</v>
      </c>
      <c r="F52">
        <v>0.15</v>
      </c>
      <c r="G52" t="s">
        <v>54</v>
      </c>
      <c r="H52">
        <v>0.15</v>
      </c>
      <c r="I52" s="39">
        <v>3071231.85</v>
      </c>
      <c r="J52" s="42">
        <v>41487</v>
      </c>
      <c r="K52" t="s">
        <v>117</v>
      </c>
    </row>
    <row r="53" spans="1:11" ht="12.75">
      <c r="A53" t="s">
        <v>7</v>
      </c>
      <c r="B53" s="42">
        <v>41579</v>
      </c>
      <c r="C53" t="s">
        <v>119</v>
      </c>
      <c r="D53" s="43">
        <v>2366863</v>
      </c>
      <c r="E53" s="39">
        <v>355029.45</v>
      </c>
      <c r="F53">
        <v>0.169</v>
      </c>
      <c r="G53" t="s">
        <v>54</v>
      </c>
      <c r="H53">
        <v>0.17</v>
      </c>
      <c r="I53" s="39">
        <v>402366.71</v>
      </c>
      <c r="J53" s="42">
        <v>41579</v>
      </c>
      <c r="K53" t="s">
        <v>120</v>
      </c>
    </row>
    <row r="54" spans="1:11" ht="12.75">
      <c r="A54" t="s">
        <v>7</v>
      </c>
      <c r="B54" s="42">
        <v>41586</v>
      </c>
      <c r="C54" t="s">
        <v>121</v>
      </c>
      <c r="D54" s="43">
        <v>7142850</v>
      </c>
      <c r="E54" s="39">
        <v>1071427.5</v>
      </c>
      <c r="F54">
        <v>0.168</v>
      </c>
      <c r="G54" t="s">
        <v>54</v>
      </c>
      <c r="H54">
        <v>0.17</v>
      </c>
      <c r="I54" s="39">
        <v>1214284.5</v>
      </c>
      <c r="J54" s="42">
        <v>41586</v>
      </c>
      <c r="K54" t="s">
        <v>120</v>
      </c>
    </row>
    <row r="55" spans="1:11" ht="12.75">
      <c r="A55" t="s">
        <v>7</v>
      </c>
      <c r="B55" s="42">
        <v>41610</v>
      </c>
      <c r="C55" t="s">
        <v>122</v>
      </c>
      <c r="D55" s="43">
        <v>15228420</v>
      </c>
      <c r="E55" s="39">
        <v>2284263</v>
      </c>
      <c r="F55">
        <v>0.197</v>
      </c>
      <c r="G55" t="s">
        <v>54</v>
      </c>
      <c r="H55">
        <v>0.2</v>
      </c>
      <c r="I55" s="39">
        <v>3045684</v>
      </c>
      <c r="J55" s="42">
        <v>41610</v>
      </c>
      <c r="K55" t="s">
        <v>123</v>
      </c>
    </row>
    <row r="56" spans="1:11" ht="12.75">
      <c r="A56" t="s">
        <v>7</v>
      </c>
      <c r="B56" s="42">
        <v>41610</v>
      </c>
      <c r="C56" t="s">
        <v>79</v>
      </c>
      <c r="D56" s="43">
        <v>1740285</v>
      </c>
      <c r="E56" s="39">
        <v>261042.75</v>
      </c>
      <c r="F56">
        <v>0.168</v>
      </c>
      <c r="G56" t="s">
        <v>54</v>
      </c>
      <c r="H56">
        <v>0.17</v>
      </c>
      <c r="I56" s="39">
        <v>295848.45</v>
      </c>
      <c r="J56" s="42">
        <v>41610</v>
      </c>
      <c r="K56" t="s">
        <v>106</v>
      </c>
    </row>
    <row r="57" spans="1:11" ht="12.75">
      <c r="A57" t="s">
        <v>7</v>
      </c>
      <c r="B57" s="42">
        <v>41610</v>
      </c>
      <c r="C57" t="s">
        <v>35</v>
      </c>
      <c r="D57" s="43">
        <v>5263157</v>
      </c>
      <c r="E57" s="39">
        <v>789473.55</v>
      </c>
      <c r="F57">
        <v>0.19</v>
      </c>
      <c r="G57" t="s">
        <v>54</v>
      </c>
      <c r="H57">
        <v>0.19</v>
      </c>
      <c r="I57" s="39">
        <v>999999.83</v>
      </c>
      <c r="J57" s="42">
        <v>41610</v>
      </c>
      <c r="K57" t="s">
        <v>106</v>
      </c>
    </row>
    <row r="58" spans="1:11" ht="12.75">
      <c r="A58" t="s">
        <v>7</v>
      </c>
      <c r="B58" s="42">
        <v>41618</v>
      </c>
      <c r="C58" t="s">
        <v>124</v>
      </c>
      <c r="D58" s="43">
        <v>4237285</v>
      </c>
      <c r="E58" s="39">
        <v>635592.75</v>
      </c>
      <c r="F58">
        <v>0.236</v>
      </c>
      <c r="G58" t="s">
        <v>54</v>
      </c>
      <c r="H58">
        <v>0.24</v>
      </c>
      <c r="I58" s="39">
        <v>1016948.4</v>
      </c>
      <c r="J58" s="42">
        <v>41618</v>
      </c>
      <c r="K58" t="s">
        <v>125</v>
      </c>
    </row>
    <row r="59" spans="1:11" ht="12.75">
      <c r="A59" t="s">
        <v>7</v>
      </c>
      <c r="B59" s="42">
        <v>41618</v>
      </c>
      <c r="C59" t="s">
        <v>126</v>
      </c>
      <c r="D59" s="43">
        <v>4486842</v>
      </c>
      <c r="E59" s="39">
        <v>673026.3</v>
      </c>
      <c r="F59">
        <v>0.19</v>
      </c>
      <c r="G59" t="s">
        <v>54</v>
      </c>
      <c r="H59">
        <v>0.19</v>
      </c>
      <c r="I59" s="39">
        <v>852499.98</v>
      </c>
      <c r="J59" s="42">
        <v>41618</v>
      </c>
      <c r="K59" t="s">
        <v>106</v>
      </c>
    </row>
    <row r="60" spans="1:11" ht="12.75">
      <c r="A60" t="s">
        <v>2</v>
      </c>
      <c r="B60" s="42">
        <v>41445</v>
      </c>
      <c r="C60" t="s">
        <v>35</v>
      </c>
      <c r="D60" s="43">
        <v>2540547</v>
      </c>
      <c r="E60" s="39">
        <v>2032437.6</v>
      </c>
      <c r="F60">
        <v>0.8</v>
      </c>
      <c r="G60" t="s">
        <v>54</v>
      </c>
      <c r="H60">
        <v>0.8</v>
      </c>
      <c r="I60" s="39">
        <v>2032437.6</v>
      </c>
      <c r="J60" s="42">
        <v>41445</v>
      </c>
      <c r="K60" t="s">
        <v>127</v>
      </c>
    </row>
    <row r="61" spans="1:11" ht="12.75">
      <c r="A61" t="s">
        <v>128</v>
      </c>
      <c r="B61" s="42">
        <v>41450</v>
      </c>
      <c r="C61" t="s">
        <v>129</v>
      </c>
      <c r="D61" s="43">
        <v>5882352</v>
      </c>
      <c r="E61" s="39">
        <v>5882352</v>
      </c>
      <c r="F61">
        <v>1.7</v>
      </c>
      <c r="G61" t="s">
        <v>54</v>
      </c>
      <c r="H61">
        <v>1.7</v>
      </c>
      <c r="I61" s="39">
        <v>9999998.4</v>
      </c>
      <c r="J61" s="42">
        <v>41450</v>
      </c>
      <c r="K61" t="s">
        <v>130</v>
      </c>
    </row>
    <row r="62" spans="1:11" ht="12.75">
      <c r="A62" t="s">
        <v>128</v>
      </c>
      <c r="B62" s="42">
        <v>41549</v>
      </c>
      <c r="C62" t="s">
        <v>131</v>
      </c>
      <c r="D62" s="43">
        <v>2691452</v>
      </c>
      <c r="E62" s="39">
        <v>2691452</v>
      </c>
      <c r="F62">
        <v>1.7</v>
      </c>
      <c r="G62" t="s">
        <v>54</v>
      </c>
      <c r="H62">
        <v>1.7</v>
      </c>
      <c r="I62" s="39">
        <v>4575468.4</v>
      </c>
      <c r="J62" s="42">
        <v>41549</v>
      </c>
      <c r="K62" t="s">
        <v>112</v>
      </c>
    </row>
    <row r="63" spans="1:9" s="44" customFormat="1" ht="14.25">
      <c r="A63" s="44" t="s">
        <v>132</v>
      </c>
      <c r="B63" s="44" t="s">
        <v>1</v>
      </c>
      <c r="C63" s="44" t="s">
        <v>1</v>
      </c>
      <c r="D63" s="45">
        <f>SUM(D51:D62)</f>
        <v>74388218</v>
      </c>
      <c r="E63" s="46">
        <f>SUM(E51:E62)</f>
        <v>20097321.65</v>
      </c>
      <c r="F63" s="44" t="s">
        <v>1</v>
      </c>
      <c r="G63" s="44" t="s">
        <v>1</v>
      </c>
      <c r="H63" s="44" t="s">
        <v>1</v>
      </c>
      <c r="I63" s="46">
        <f>SUM(I51:I62)</f>
        <v>27856761.020000003</v>
      </c>
    </row>
    <row r="64" spans="1:9" s="44" customFormat="1" ht="14.25">
      <c r="A64" s="44" t="s">
        <v>133</v>
      </c>
      <c r="B64" s="44" t="s">
        <v>1</v>
      </c>
      <c r="C64" s="44" t="s">
        <v>1</v>
      </c>
      <c r="D64" s="45">
        <f>D13+D16+D37+D49+D63</f>
        <v>451748426855</v>
      </c>
      <c r="E64" s="46">
        <f>E13+E16+E37+E49+E63</f>
        <v>4768463111.809999</v>
      </c>
      <c r="F64" s="44" t="s">
        <v>1</v>
      </c>
      <c r="G64" s="44" t="s">
        <v>1</v>
      </c>
      <c r="H64" s="44" t="s">
        <v>1</v>
      </c>
      <c r="I64" s="46">
        <f>I13+I16+I37+I49+I63</f>
        <v>6396235047.740001</v>
      </c>
    </row>
    <row r="66" ht="14.25">
      <c r="I66" s="5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2"/>
  <sheetViews>
    <sheetView zoomScalePageLayoutView="0" workbookViewId="0" topLeftCell="A1">
      <selection activeCell="A1" sqref="A1:A16384"/>
    </sheetView>
  </sheetViews>
  <sheetFormatPr defaultColWidth="11.421875" defaultRowHeight="12.75"/>
  <cols>
    <col min="1" max="1" width="67.57421875" style="0" customWidth="1"/>
  </cols>
  <sheetData>
    <row r="1" ht="13.5" thickBot="1"/>
    <row r="2" ht="12.75">
      <c r="A2" s="3" t="s">
        <v>5</v>
      </c>
    </row>
    <row r="3" ht="12.75">
      <c r="A3" s="16"/>
    </row>
    <row r="4" ht="12.75">
      <c r="A4" s="22" t="s">
        <v>20</v>
      </c>
    </row>
    <row r="5" ht="12.75">
      <c r="A5" s="22"/>
    </row>
    <row r="6" ht="12.75">
      <c r="A6" s="22"/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 t="s">
        <v>1</v>
      </c>
    </row>
    <row r="15" ht="12.75">
      <c r="A15" s="22" t="s">
        <v>21</v>
      </c>
    </row>
    <row r="16" ht="12.75">
      <c r="A16" s="26"/>
    </row>
    <row r="17" ht="12.75">
      <c r="A17" s="22"/>
    </row>
    <row r="18" ht="12.75">
      <c r="A18" s="22" t="s">
        <v>23</v>
      </c>
    </row>
    <row r="19" ht="12.75">
      <c r="A19" s="22" t="s">
        <v>23</v>
      </c>
    </row>
    <row r="20" ht="12.75">
      <c r="A20" s="22" t="s">
        <v>23</v>
      </c>
    </row>
    <row r="21" ht="12.75">
      <c r="A21" s="22" t="s">
        <v>23</v>
      </c>
    </row>
    <row r="22" ht="12.75">
      <c r="A22" s="22" t="s">
        <v>23</v>
      </c>
    </row>
    <row r="23" ht="12.75">
      <c r="A23" s="22" t="s">
        <v>23</v>
      </c>
    </row>
    <row r="24" ht="12.75">
      <c r="A24" s="22" t="s">
        <v>23</v>
      </c>
    </row>
    <row r="25" ht="12.75">
      <c r="A25" s="22" t="s">
        <v>24</v>
      </c>
    </row>
    <row r="26" ht="12.75">
      <c r="A26" s="22" t="s">
        <v>1</v>
      </c>
    </row>
    <row r="27" ht="23.25">
      <c r="A27" s="27" t="s">
        <v>25</v>
      </c>
    </row>
    <row r="28" ht="12.75">
      <c r="A28" s="26"/>
    </row>
    <row r="29" ht="12.75">
      <c r="A29" s="16"/>
    </row>
    <row r="30" ht="12.75">
      <c r="A30" s="22" t="s">
        <v>27</v>
      </c>
    </row>
    <row r="31" ht="12.75">
      <c r="A31" s="26"/>
    </row>
    <row r="32" ht="12.75">
      <c r="A32" s="16"/>
    </row>
    <row r="33" ht="12.75">
      <c r="A33" s="22" t="s">
        <v>30</v>
      </c>
    </row>
    <row r="34" ht="12.75">
      <c r="A34" s="22" t="s">
        <v>32</v>
      </c>
    </row>
    <row r="35" ht="12.75">
      <c r="A35" s="22" t="s">
        <v>33</v>
      </c>
    </row>
    <row r="36" ht="12.75">
      <c r="A36" s="31" t="s">
        <v>34</v>
      </c>
    </row>
    <row r="37" ht="12.75">
      <c r="A37" s="31" t="s">
        <v>36</v>
      </c>
    </row>
    <row r="38" ht="12.75">
      <c r="A38" s="34"/>
    </row>
    <row r="39" ht="13.5" thickBot="1">
      <c r="A39" s="38"/>
    </row>
    <row r="42" ht="14.25">
      <c r="A42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Amelia Sánchez García</cp:lastModifiedBy>
  <cp:lastPrinted>2012-02-07T15:35:12Z</cp:lastPrinted>
  <dcterms:created xsi:type="dcterms:W3CDTF">2011-04-19T11:50:28Z</dcterms:created>
  <dcterms:modified xsi:type="dcterms:W3CDTF">2014-02-13T12:03:34Z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